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bureau\Downloads\"/>
    </mc:Choice>
  </mc:AlternateContent>
  <xr:revisionPtr revIDLastSave="0" documentId="13_ncr:1_{A447EC82-01DB-4724-A0EE-342FB489EA50}" xr6:coauthVersionLast="45" xr6:coauthVersionMax="45" xr10:uidLastSave="{00000000-0000-0000-0000-000000000000}"/>
  <bookViews>
    <workbookView xWindow="7680" yWindow="3420" windowWidth="19200" windowHeight="10800" activeTab="7" xr2:uid="{00000000-000D-0000-FFFF-FFFF00000000}"/>
  </bookViews>
  <sheets>
    <sheet name="consignes" sheetId="7" r:id="rId1"/>
    <sheet name="notation" sheetId="1" r:id="rId2"/>
    <sheet name="Suivi cadeaux" sheetId="3" r:id="rId3"/>
    <sheet name="liste" sheetId="8" r:id="rId4"/>
    <sheet name="TCD 01" sheetId="9" r:id="rId5"/>
    <sheet name="TCD 02" sheetId="10" r:id="rId6"/>
    <sheet name="TCD 03" sheetId="11" r:id="rId7"/>
    <sheet name="TCD 04" sheetId="12" r:id="rId8"/>
    <sheet name="Contact" sheetId="5" r:id="rId9"/>
  </sheets>
  <calcPr calcId="191029"/>
  <pivotCaches>
    <pivotCache cacheId="9"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96" i="5" l="1"/>
  <c r="D296" i="5"/>
  <c r="J296" i="5"/>
  <c r="I4" i="3"/>
  <c r="I8" i="3"/>
  <c r="I9" i="3"/>
  <c r="I10" i="3"/>
  <c r="I11" i="3"/>
  <c r="I12" i="3"/>
  <c r="I13" i="3"/>
  <c r="I14" i="3"/>
  <c r="I15" i="3"/>
  <c r="I16" i="3"/>
  <c r="I17" i="3"/>
  <c r="I18" i="3"/>
  <c r="I19" i="3"/>
  <c r="I20" i="3"/>
  <c r="I21" i="3"/>
  <c r="I22" i="3"/>
  <c r="I7" i="3"/>
  <c r="F8" i="3"/>
  <c r="F9" i="3"/>
  <c r="F10" i="3"/>
  <c r="F11" i="3"/>
  <c r="F12" i="3"/>
  <c r="F13" i="3"/>
  <c r="F14" i="3"/>
  <c r="F15" i="3"/>
  <c r="F16" i="3"/>
  <c r="F17" i="3"/>
  <c r="F18" i="3"/>
  <c r="F19" i="3"/>
  <c r="F20" i="3"/>
  <c r="F21" i="3"/>
  <c r="F22" i="3"/>
  <c r="F7" i="3"/>
  <c r="E22" i="3"/>
  <c r="E8" i="3"/>
  <c r="E9" i="3"/>
  <c r="E10" i="3"/>
  <c r="E11" i="3"/>
  <c r="E12" i="3"/>
  <c r="E13" i="3"/>
  <c r="E14" i="3"/>
  <c r="E15" i="3"/>
  <c r="E16" i="3"/>
  <c r="E17" i="3"/>
  <c r="E18" i="3"/>
  <c r="E19" i="3"/>
  <c r="E20" i="3"/>
  <c r="E21" i="3"/>
  <c r="E7" i="3"/>
  <c r="P22" i="1"/>
  <c r="P24" i="1" s="1"/>
  <c r="I34" i="1"/>
  <c r="J29" i="1" s="1"/>
  <c r="C24" i="1"/>
  <c r="D24" i="1"/>
  <c r="E24" i="1"/>
  <c r="F24" i="1"/>
  <c r="G24" i="1"/>
  <c r="H24" i="1"/>
  <c r="I24" i="1"/>
  <c r="J24" i="1"/>
  <c r="K24" i="1"/>
  <c r="L24" i="1"/>
  <c r="M24" i="1"/>
  <c r="N24" i="1"/>
  <c r="O24" i="1"/>
  <c r="B24" i="1"/>
  <c r="P7" i="1"/>
  <c r="P8" i="1"/>
  <c r="P9" i="1"/>
  <c r="P10" i="1"/>
  <c r="P11" i="1"/>
  <c r="P12" i="1"/>
  <c r="P13" i="1"/>
  <c r="P14" i="1"/>
  <c r="P15" i="1"/>
  <c r="P16" i="1"/>
  <c r="P17" i="1"/>
  <c r="P18" i="1"/>
  <c r="P19" i="1"/>
  <c r="P20" i="1"/>
  <c r="P21" i="1"/>
  <c r="P6" i="1"/>
  <c r="J28" i="1" l="1"/>
  <c r="J31" i="1"/>
  <c r="J32" i="1"/>
  <c r="J30" i="1"/>
</calcChain>
</file>

<file path=xl/sharedStrings.xml><?xml version="1.0" encoding="utf-8"?>
<sst xmlns="http://schemas.openxmlformats.org/spreadsheetml/2006/main" count="1924" uniqueCount="398">
  <si>
    <t>f-00452</t>
  </si>
  <si>
    <t>f-00467</t>
  </si>
  <si>
    <t>f-00482</t>
  </si>
  <si>
    <t>f-00497</t>
  </si>
  <si>
    <t>f-00512</t>
  </si>
  <si>
    <t>f-00527</t>
  </si>
  <si>
    <t>f-00542</t>
  </si>
  <si>
    <t>f-00557</t>
  </si>
  <si>
    <t>f-00572</t>
  </si>
  <si>
    <t>f-00587</t>
  </si>
  <si>
    <t>f-00602</t>
  </si>
  <si>
    <t>f-00617</t>
  </si>
  <si>
    <t>f-00632</t>
  </si>
  <si>
    <t>f-00647</t>
  </si>
  <si>
    <t>f-00662</t>
  </si>
  <si>
    <t>f-00677</t>
  </si>
  <si>
    <t>n° stagiaire</t>
  </si>
  <si>
    <t>Suivi des notations des stagiaires à la suite des stages</t>
  </si>
  <si>
    <t>Accueil</t>
  </si>
  <si>
    <t>Durée</t>
  </si>
  <si>
    <t>Horaires</t>
  </si>
  <si>
    <t>Taille du groupe</t>
  </si>
  <si>
    <t>Salle de formation</t>
  </si>
  <si>
    <t>Matériel utilisé</t>
  </si>
  <si>
    <t>Organisation</t>
  </si>
  <si>
    <t>Rythme</t>
  </si>
  <si>
    <t>Pédagogie</t>
  </si>
  <si>
    <t>Disponibilité du formateur</t>
  </si>
  <si>
    <t>L'ambiance du groupe</t>
  </si>
  <si>
    <t>Déroulement</t>
  </si>
  <si>
    <t>Contenu de la formation</t>
  </si>
  <si>
    <t>Clareté des explications</t>
  </si>
  <si>
    <t>Qualité des exercices</t>
  </si>
  <si>
    <t>Utilités des acquis</t>
  </si>
  <si>
    <t>Les Acquis</t>
  </si>
  <si>
    <t>Moyenne générale</t>
  </si>
  <si>
    <t>Moyenne</t>
  </si>
  <si>
    <t>nb heures formation à distance</t>
  </si>
  <si>
    <t>nb heures formation en face à face</t>
  </si>
  <si>
    <t>tarif horaire</t>
  </si>
  <si>
    <t>face à face</t>
  </si>
  <si>
    <t>à distance</t>
  </si>
  <si>
    <t>Total facture</t>
  </si>
  <si>
    <t>achat accessoire</t>
  </si>
  <si>
    <t>1 heure à distance offerte</t>
  </si>
  <si>
    <t>1 jouet d'occupation offet</t>
  </si>
  <si>
    <t>Suivi des cadeaux à offrir</t>
  </si>
  <si>
    <t>PU jouet</t>
  </si>
  <si>
    <t>TOTAL budget jouet</t>
  </si>
  <si>
    <t>Question</t>
  </si>
  <si>
    <t>Quel est votre satisfaction global sur ce stage ?</t>
  </si>
  <si>
    <t>Réponse</t>
  </si>
  <si>
    <t>Extrèmement satisfait.e</t>
  </si>
  <si>
    <t>très satisfait.e</t>
  </si>
  <si>
    <t>Satisfait.e</t>
  </si>
  <si>
    <t>Moyennement</t>
  </si>
  <si>
    <t>Non satisfait.e</t>
  </si>
  <si>
    <t xml:space="preserve"> Nb réponses</t>
  </si>
  <si>
    <t>Répartition</t>
  </si>
  <si>
    <t>non</t>
  </si>
  <si>
    <t>oui</t>
  </si>
  <si>
    <t>f-00445</t>
  </si>
  <si>
    <t>aboiement</t>
  </si>
  <si>
    <t>f-00444</t>
  </si>
  <si>
    <t>f-00443</t>
  </si>
  <si>
    <t>f-00442</t>
  </si>
  <si>
    <t>propreté</t>
  </si>
  <si>
    <t>f-00441</t>
  </si>
  <si>
    <t>f-00440</t>
  </si>
  <si>
    <t>f-00439</t>
  </si>
  <si>
    <t>anxiété</t>
  </si>
  <si>
    <t>f-00438</t>
  </si>
  <si>
    <t>f-00437</t>
  </si>
  <si>
    <t>f-00436</t>
  </si>
  <si>
    <t>f-00435</t>
  </si>
  <si>
    <t>f-00434</t>
  </si>
  <si>
    <t>f-00433</t>
  </si>
  <si>
    <t>f-00432</t>
  </si>
  <si>
    <t>f-00431</t>
  </si>
  <si>
    <t>f-00430</t>
  </si>
  <si>
    <t>f-00429</t>
  </si>
  <si>
    <t>f-00428</t>
  </si>
  <si>
    <t>f-00427</t>
  </si>
  <si>
    <t>f-00426</t>
  </si>
  <si>
    <t>f-00425</t>
  </si>
  <si>
    <t>f-00424</t>
  </si>
  <si>
    <t>f-00423</t>
  </si>
  <si>
    <t>f-00422</t>
  </si>
  <si>
    <t>fugue</t>
  </si>
  <si>
    <t>f-00421</t>
  </si>
  <si>
    <t>f-00420</t>
  </si>
  <si>
    <t>f-00419</t>
  </si>
  <si>
    <t>f-00418</t>
  </si>
  <si>
    <t>f-00417</t>
  </si>
  <si>
    <t>f-00416</t>
  </si>
  <si>
    <t>f-00415</t>
  </si>
  <si>
    <t>f-00414</t>
  </si>
  <si>
    <t>f-00413</t>
  </si>
  <si>
    <t>f-00412</t>
  </si>
  <si>
    <t>f-00411</t>
  </si>
  <si>
    <t>f-00410</t>
  </si>
  <si>
    <t>f-00409</t>
  </si>
  <si>
    <t>f-00408</t>
  </si>
  <si>
    <t>f-00407</t>
  </si>
  <si>
    <t>f-00406</t>
  </si>
  <si>
    <t>f-00405</t>
  </si>
  <si>
    <t>f-00404</t>
  </si>
  <si>
    <t>f-00403</t>
  </si>
  <si>
    <t>f-00402</t>
  </si>
  <si>
    <t>f-00401</t>
  </si>
  <si>
    <t>f-00400</t>
  </si>
  <si>
    <t>f-00399</t>
  </si>
  <si>
    <t>f-00398</t>
  </si>
  <si>
    <t>f-00397</t>
  </si>
  <si>
    <t>f-00396</t>
  </si>
  <si>
    <t>f-00395</t>
  </si>
  <si>
    <t>f-00394</t>
  </si>
  <si>
    <t>f-00393</t>
  </si>
  <si>
    <t>f-00392</t>
  </si>
  <si>
    <t>f-00391</t>
  </si>
  <si>
    <t>f-00390</t>
  </si>
  <si>
    <t>f-00389</t>
  </si>
  <si>
    <t>f-00388</t>
  </si>
  <si>
    <t>f-00387</t>
  </si>
  <si>
    <t>f-00386</t>
  </si>
  <si>
    <t>f-00385</t>
  </si>
  <si>
    <t>f-00384</t>
  </si>
  <si>
    <t>f-00383</t>
  </si>
  <si>
    <t>f-00382</t>
  </si>
  <si>
    <t>f-00381</t>
  </si>
  <si>
    <t>f-00380</t>
  </si>
  <si>
    <t>f-00379</t>
  </si>
  <si>
    <t>f-00378</t>
  </si>
  <si>
    <t>f-00377</t>
  </si>
  <si>
    <t>f-00376</t>
  </si>
  <si>
    <t>f-00375</t>
  </si>
  <si>
    <t>f-00374</t>
  </si>
  <si>
    <t>f-00373</t>
  </si>
  <si>
    <t>f-00372</t>
  </si>
  <si>
    <t>f-00371</t>
  </si>
  <si>
    <t>f-00370</t>
  </si>
  <si>
    <t>f-00369</t>
  </si>
  <si>
    <t>f-00368</t>
  </si>
  <si>
    <t>f-00367</t>
  </si>
  <si>
    <t>f-00366</t>
  </si>
  <si>
    <t>f-00365</t>
  </si>
  <si>
    <t>f-00364</t>
  </si>
  <si>
    <t>f-00363</t>
  </si>
  <si>
    <t>f-00362</t>
  </si>
  <si>
    <t>f-00361</t>
  </si>
  <si>
    <t>f-00360</t>
  </si>
  <si>
    <t>f-00359</t>
  </si>
  <si>
    <t>f-00358</t>
  </si>
  <si>
    <t>f-00357</t>
  </si>
  <si>
    <t>f-00356</t>
  </si>
  <si>
    <t>f-00355</t>
  </si>
  <si>
    <t>f-00354</t>
  </si>
  <si>
    <t>f-00353</t>
  </si>
  <si>
    <t>f-00352</t>
  </si>
  <si>
    <t>f-00351</t>
  </si>
  <si>
    <t>f-00350</t>
  </si>
  <si>
    <t>f-00349</t>
  </si>
  <si>
    <t>f-00348</t>
  </si>
  <si>
    <t>f-00347</t>
  </si>
  <si>
    <t>f-00346</t>
  </si>
  <si>
    <t>f-00345</t>
  </si>
  <si>
    <t>f-00344</t>
  </si>
  <si>
    <t>f-00343</t>
  </si>
  <si>
    <t>f-00342</t>
  </si>
  <si>
    <t>f-00341</t>
  </si>
  <si>
    <t>f-00340</t>
  </si>
  <si>
    <t>f-00339</t>
  </si>
  <si>
    <t>f-00338</t>
  </si>
  <si>
    <t>f-00337</t>
  </si>
  <si>
    <t>f-00336</t>
  </si>
  <si>
    <t>f-00335</t>
  </si>
  <si>
    <t>f-00334</t>
  </si>
  <si>
    <t>f-00333</t>
  </si>
  <si>
    <t>f-00332</t>
  </si>
  <si>
    <t>f-00331</t>
  </si>
  <si>
    <t>f-00330</t>
  </si>
  <si>
    <t>f-00329</t>
  </si>
  <si>
    <t>f-00328</t>
  </si>
  <si>
    <t>f-00327</t>
  </si>
  <si>
    <t>f-00326</t>
  </si>
  <si>
    <t>f-00325</t>
  </si>
  <si>
    <t>f-00324</t>
  </si>
  <si>
    <t>f-00323</t>
  </si>
  <si>
    <t>f-00322</t>
  </si>
  <si>
    <t>f-00321</t>
  </si>
  <si>
    <t>f-00320</t>
  </si>
  <si>
    <t>f-00319</t>
  </si>
  <si>
    <t>f-00318</t>
  </si>
  <si>
    <t>f-00317</t>
  </si>
  <si>
    <t>f-00316</t>
  </si>
  <si>
    <t>f-00315</t>
  </si>
  <si>
    <t>f-00314</t>
  </si>
  <si>
    <t>f-00313</t>
  </si>
  <si>
    <t>f-00312</t>
  </si>
  <si>
    <t>f-00311</t>
  </si>
  <si>
    <t>f-00310</t>
  </si>
  <si>
    <t>f-00309</t>
  </si>
  <si>
    <t>f-00308</t>
  </si>
  <si>
    <t>f-00307</t>
  </si>
  <si>
    <t>f-00306</t>
  </si>
  <si>
    <t>f-00305</t>
  </si>
  <si>
    <t>f-00304</t>
  </si>
  <si>
    <t>f-00303</t>
  </si>
  <si>
    <t>f-00302</t>
  </si>
  <si>
    <t>f-00301</t>
  </si>
  <si>
    <t>f-00300</t>
  </si>
  <si>
    <t>f-00299</t>
  </si>
  <si>
    <t>f-00298</t>
  </si>
  <si>
    <t>f-00297</t>
  </si>
  <si>
    <t>f-00296</t>
  </si>
  <si>
    <t>f-00295</t>
  </si>
  <si>
    <t>f-00294</t>
  </si>
  <si>
    <t>f-00293</t>
  </si>
  <si>
    <t>f-00292</t>
  </si>
  <si>
    <t>f-00291</t>
  </si>
  <si>
    <t>f-00290</t>
  </si>
  <si>
    <t>f-00289</t>
  </si>
  <si>
    <t>f-00288</t>
  </si>
  <si>
    <t>f-00287</t>
  </si>
  <si>
    <t>f-00286</t>
  </si>
  <si>
    <t>f-00285</t>
  </si>
  <si>
    <t>f-00284</t>
  </si>
  <si>
    <t>f-00283</t>
  </si>
  <si>
    <t>f-00282</t>
  </si>
  <si>
    <t>f-00281</t>
  </si>
  <si>
    <t>f-00280</t>
  </si>
  <si>
    <t>f-00279</t>
  </si>
  <si>
    <t>f-00278</t>
  </si>
  <si>
    <t>f-00277</t>
  </si>
  <si>
    <t>f-00276</t>
  </si>
  <si>
    <t>f-00275</t>
  </si>
  <si>
    <t>f-00274</t>
  </si>
  <si>
    <t>f-00273</t>
  </si>
  <si>
    <t>f-00272</t>
  </si>
  <si>
    <t>f-00271</t>
  </si>
  <si>
    <t>f-00270</t>
  </si>
  <si>
    <t>f-00269</t>
  </si>
  <si>
    <t>f-00268</t>
  </si>
  <si>
    <t>f-00267</t>
  </si>
  <si>
    <t>f-00266</t>
  </si>
  <si>
    <t>f-00265</t>
  </si>
  <si>
    <t>f-00264</t>
  </si>
  <si>
    <t>f-00263</t>
  </si>
  <si>
    <t>f-00262</t>
  </si>
  <si>
    <t>f-00261</t>
  </si>
  <si>
    <t>f-00260</t>
  </si>
  <si>
    <t>f-00259</t>
  </si>
  <si>
    <t>f-00258</t>
  </si>
  <si>
    <t>f-00257</t>
  </si>
  <si>
    <t>f-00256</t>
  </si>
  <si>
    <t>f-00255</t>
  </si>
  <si>
    <t>f-00254</t>
  </si>
  <si>
    <t>f-00253</t>
  </si>
  <si>
    <t>f-00252</t>
  </si>
  <si>
    <t>f-00251</t>
  </si>
  <si>
    <t>f-00250</t>
  </si>
  <si>
    <t>f-00249</t>
  </si>
  <si>
    <t>f-00248</t>
  </si>
  <si>
    <t>f-00247</t>
  </si>
  <si>
    <t>f-00246</t>
  </si>
  <si>
    <t>f-00245</t>
  </si>
  <si>
    <t>f-00244</t>
  </si>
  <si>
    <t>f-00243</t>
  </si>
  <si>
    <t>f-00242</t>
  </si>
  <si>
    <t>f-00241</t>
  </si>
  <si>
    <t>f-00240</t>
  </si>
  <si>
    <t>f-00239</t>
  </si>
  <si>
    <t>f-00238</t>
  </si>
  <si>
    <t>f-00237</t>
  </si>
  <si>
    <t>f-00236</t>
  </si>
  <si>
    <t>f-00235</t>
  </si>
  <si>
    <t>f-00234</t>
  </si>
  <si>
    <t>f-00233</t>
  </si>
  <si>
    <t>f-00232</t>
  </si>
  <si>
    <t>f-00231</t>
  </si>
  <si>
    <t>f-00230</t>
  </si>
  <si>
    <t>f-00229</t>
  </si>
  <si>
    <t>f-00228</t>
  </si>
  <si>
    <t>f-00227</t>
  </si>
  <si>
    <t>f-00226</t>
  </si>
  <si>
    <t>f-00225</t>
  </si>
  <si>
    <t>f-00224</t>
  </si>
  <si>
    <t>f-00223</t>
  </si>
  <si>
    <t>f-00222</t>
  </si>
  <si>
    <t>f-00221</t>
  </si>
  <si>
    <t>f-00220</t>
  </si>
  <si>
    <t>f-00219</t>
  </si>
  <si>
    <t>f-00218</t>
  </si>
  <si>
    <t>f-00217</t>
  </si>
  <si>
    <t>f-00216</t>
  </si>
  <si>
    <t>f-00215</t>
  </si>
  <si>
    <t>f-00214</t>
  </si>
  <si>
    <t>f-00213</t>
  </si>
  <si>
    <t>f-00212</t>
  </si>
  <si>
    <t>f-00211</t>
  </si>
  <si>
    <t>f-00210</t>
  </si>
  <si>
    <t>f-00209</t>
  </si>
  <si>
    <t>f-00208</t>
  </si>
  <si>
    <t>f-00207</t>
  </si>
  <si>
    <t>f-00206</t>
  </si>
  <si>
    <t>f-00205</t>
  </si>
  <si>
    <t>f-00204</t>
  </si>
  <si>
    <t>f-00203</t>
  </si>
  <si>
    <t>f-00202</t>
  </si>
  <si>
    <t>f-00201</t>
  </si>
  <si>
    <t>f-00200</t>
  </si>
  <si>
    <t>f-00199</t>
  </si>
  <si>
    <t>f-00198</t>
  </si>
  <si>
    <t>f-00197</t>
  </si>
  <si>
    <t>f-00196</t>
  </si>
  <si>
    <t>f-00195</t>
  </si>
  <si>
    <t>f-00194</t>
  </si>
  <si>
    <t>f-00193</t>
  </si>
  <si>
    <t>f-00192</t>
  </si>
  <si>
    <t>f-00191</t>
  </si>
  <si>
    <t>f-00190</t>
  </si>
  <si>
    <t>f-00189</t>
  </si>
  <si>
    <t>f-00188</t>
  </si>
  <si>
    <t>f-00187</t>
  </si>
  <si>
    <t>f-00186</t>
  </si>
  <si>
    <t>f-00185</t>
  </si>
  <si>
    <t>f-00184</t>
  </si>
  <si>
    <t>f-00183</t>
  </si>
  <si>
    <t>f-00182</t>
  </si>
  <si>
    <t>f-00181</t>
  </si>
  <si>
    <t>f-00180</t>
  </si>
  <si>
    <t>f-00179</t>
  </si>
  <si>
    <t>f-00178</t>
  </si>
  <si>
    <t>f-00177</t>
  </si>
  <si>
    <t>f-00176</t>
  </si>
  <si>
    <t>f-00175</t>
  </si>
  <si>
    <t>f-00174</t>
  </si>
  <si>
    <t>f-00173</t>
  </si>
  <si>
    <t>f-00172</t>
  </si>
  <si>
    <t>f-00171</t>
  </si>
  <si>
    <t>f-00170</t>
  </si>
  <si>
    <t>f-00169</t>
  </si>
  <si>
    <t>f-00168</t>
  </si>
  <si>
    <t>f-00167</t>
  </si>
  <si>
    <t>f-00166</t>
  </si>
  <si>
    <t>f-00165</t>
  </si>
  <si>
    <t>f-00164</t>
  </si>
  <si>
    <t>f-00163</t>
  </si>
  <si>
    <t>f-00162</t>
  </si>
  <si>
    <t>f-00161</t>
  </si>
  <si>
    <t>f-00160</t>
  </si>
  <si>
    <t>f-00159</t>
  </si>
  <si>
    <t>f-00158</t>
  </si>
  <si>
    <t>f-00157</t>
  </si>
  <si>
    <t>f-00156</t>
  </si>
  <si>
    <t>f-00155</t>
  </si>
  <si>
    <t>f-00154</t>
  </si>
  <si>
    <t>f-00153</t>
  </si>
  <si>
    <t>f-00152</t>
  </si>
  <si>
    <t>nb heures éducation</t>
  </si>
  <si>
    <t xml:space="preserve"> coucher</t>
  </si>
  <si>
    <t xml:space="preserve"> assis</t>
  </si>
  <si>
    <t xml:space="preserve"> pas bouger</t>
  </si>
  <si>
    <t>rappel</t>
  </si>
  <si>
    <t>poids</t>
  </si>
  <si>
    <t>age</t>
  </si>
  <si>
    <t>problème</t>
  </si>
  <si>
    <t>date</t>
  </si>
  <si>
    <t xml:space="preserve">Savoir-faire qui seront révisés : </t>
  </si>
  <si>
    <t>Mettre sous forme de tableau</t>
  </si>
  <si>
    <t>vidéo</t>
  </si>
  <si>
    <t>Fonction NB.SI</t>
  </si>
  <si>
    <t>Fonction SI</t>
  </si>
  <si>
    <t>fonction Et + OU</t>
  </si>
  <si>
    <t>Tableau et graphique croisé dynamique</t>
  </si>
  <si>
    <t>6 vidéos</t>
  </si>
  <si>
    <t>Consignes</t>
  </si>
  <si>
    <r>
      <rPr>
        <b/>
        <sz val="12"/>
        <color theme="0"/>
        <rFont val="Calibri"/>
        <family val="2"/>
        <scheme val="minor"/>
      </rPr>
      <t>Contexte</t>
    </r>
    <r>
      <rPr>
        <sz val="12"/>
        <color theme="0"/>
        <rFont val="Calibri"/>
        <family val="2"/>
        <scheme val="minor"/>
      </rPr>
      <t xml:space="preserve"> : Mme Athéna est la fondatrice de la méthode « Respect Canin » qui a pour but de régler les problèmes de comportement des chiens et de leurs maitres.
Une SAS a été créée en 2014 et possède aujourd’hui 4 salariés à temps plein et une douzaine d’intervenants agréés sur toute la France métropolitaine et la Belgique.
La SAS commercialise des séances d’éducation, des stages de plusieurs jours et des formations en vidéo.
Mme Athéna vous demande d'effectuer quelques tâches de bureautique.</t>
    </r>
  </si>
  <si>
    <r>
      <rPr>
        <b/>
        <sz val="12"/>
        <color theme="1"/>
        <rFont val="Calibri"/>
        <family val="2"/>
        <scheme val="minor"/>
      </rPr>
      <t xml:space="preserve">Feuille « notation » </t>
    </r>
    <r>
      <rPr>
        <sz val="12"/>
        <color theme="1"/>
        <rFont val="Calibri"/>
        <family val="2"/>
        <scheme val="minor"/>
      </rPr>
      <t xml:space="preserve">
Voici les notes, de 1 à 5, données par les stagiaires à la fin des formations.
- Calculer les moyennes de P6 à P21.
- Calculer également les moyennes de chaque thème de B23 à P23.
- Mettre en fond rouge les notes égales à 1 ou à 2.
- Calculer les % de répartition de J27 à J31.
- Effectuer la mise en page sur 1 seule page A4 avec la date d’impression et le logo (hauteur 2 cm) en entête et le chemin d’accès en pied de page.
- Oupss !!! il manque un stagiaire, ajouter le stagiaire n°f-00681, il a mis 5 partout et il a dit qu’il était extrêmement satisfait. Il faut l’ajouter.</t>
    </r>
  </si>
  <si>
    <r>
      <rPr>
        <b/>
        <sz val="12"/>
        <color theme="1"/>
        <rFont val="Calibri"/>
        <family val="2"/>
        <scheme val="minor"/>
      </rPr>
      <t>Feuille « Suivi cadeaux »</t>
    </r>
    <r>
      <rPr>
        <sz val="12"/>
        <color theme="1"/>
        <rFont val="Calibri"/>
        <family val="2"/>
        <scheme val="minor"/>
      </rPr>
      <t xml:space="preserve">
Mme Athéna a décidé d’offrir quelques cadeaux pour fidéliser les clients les plus fidèles.
- Calculer de E7 à E22 le montant de la facture de chaque stagiaire à partir des heures en face à face et à distance.
- On offrira 1 heure à distance pour les clients qui ont dépensé au moins 3 000 €. Afficher « oui » ou rien du tout dans les cellules F7 à F22.
- On offrira également un jouet aux clients qui ont fait plus de 60 heures en face en face ou plus de 100 € d’achat d’accessoire.
- Afficher « oui » ou rien du tout dans les cellules I7 à I22.
- Enfin, calculer le budget des jouets offert en I4, le prix unitaire est de 17 €.
- Faire en sorte que la colonne A soit toujours à l’écran.</t>
    </r>
  </si>
  <si>
    <t>Calculs de pourcentage</t>
  </si>
  <si>
    <t>Mise en forme conditionnelle</t>
  </si>
  <si>
    <t>Calculs avec une référence absolue</t>
  </si>
  <si>
    <t>Feuille Contact
Pour chaque client, on note la date d’arrivée, le problème, l’âge du chien, son poids, sa maitrise des ordres de base : rappel, pas bouger, assis, coucher et le nombre d’heures d’éducation déjà réalisées.
Améliorer cette feuille, il faut :
- Une liste déroulante dans la colonne « problème » avec ces valeurs : anxiété, propreté, associabilité, fugue, aboiement.
- Trier par « problème » puis par « âge ».
- Faire en sorte d’avoir une « Ligne Total » d’afficher pour connaitre à tout moment l’âge moyen et le nbr de client.
- Sur une nouvelle feuille, créez un TCD pour calculer le nombre de stagiaires par type de problème, représentez graphiquement ce tableau avec un diagramme secteur, vous afficherez à côté de chaque portion le problème et son pourcentage.
- Sur une nouvelle feuille, créer un TCD puis un graphique pour connaitre le nombre de clients en fonction des problèmes et des années. Le graphique doit être le plus lisible possible, pas de bouton visible.
- Sur une nouvelle feuille, créer un TCD pour afficher le pourcentage des chiens qui maitrisent ou non l’ordre « rappel ».
- Sur une nouvelle feuille, créer un TCD puis un graphique pour cumuler, pour chaque année, les heures d’éducation détaillées par problème.</t>
  </si>
  <si>
    <t>TOTAL</t>
  </si>
  <si>
    <t>f-00681</t>
  </si>
  <si>
    <t>associabilité</t>
  </si>
  <si>
    <t>Nombre de n° stagiaire</t>
  </si>
  <si>
    <t>Étiquettes de lignes</t>
  </si>
  <si>
    <t>Total général</t>
  </si>
  <si>
    <t>Étiquettes de colonnes</t>
  </si>
  <si>
    <t>2014</t>
  </si>
  <si>
    <t>2015</t>
  </si>
  <si>
    <t>2016</t>
  </si>
  <si>
    <t>2017</t>
  </si>
  <si>
    <t>2018</t>
  </si>
  <si>
    <t>2019</t>
  </si>
  <si>
    <t>Somme de nb heures éducation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</si>
</sst>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Red]\-#,##0\ &quot;€&quot;"/>
    <numFmt numFmtId="164" formatCode="#,##0.00\ &quot;€&quot;"/>
    <numFmt numFmtId="171" formatCode="0.0"/>
    <numFmt numFmtId="172" formatCode="0.0%"/>
  </numFmts>
  <fonts count="13" x14ac:knownFonts="1">
    <font>
      <sz val="11"/>
      <color theme="1"/>
      <name val="Calibri"/>
      <family val="2"/>
      <scheme val="minor"/>
    </font>
    <font>
      <b/>
      <sz val="11"/>
      <color theme="1"/>
      <name val="Calibri"/>
      <family val="2"/>
      <scheme val="minor"/>
    </font>
    <font>
      <sz val="8"/>
      <name val="Calibri"/>
      <family val="2"/>
      <scheme val="minor"/>
    </font>
    <font>
      <b/>
      <i/>
      <sz val="11"/>
      <color theme="1"/>
      <name val="Calibri"/>
      <family val="2"/>
      <scheme val="minor"/>
    </font>
    <font>
      <b/>
      <i/>
      <sz val="22"/>
      <color theme="0"/>
      <name val="Aharoni"/>
      <charset val="177"/>
    </font>
    <font>
      <b/>
      <i/>
      <sz val="16"/>
      <color theme="0"/>
      <name val="Aharoni"/>
      <charset val="177"/>
    </font>
    <font>
      <b/>
      <sz val="16"/>
      <color theme="1"/>
      <name val="Calibri"/>
      <family val="2"/>
      <scheme val="minor"/>
    </font>
    <font>
      <sz val="11"/>
      <color theme="1"/>
      <name val="Calibri"/>
      <family val="2"/>
      <scheme val="minor"/>
    </font>
    <font>
      <u/>
      <sz val="11"/>
      <color theme="10"/>
      <name val="Calibri"/>
      <family val="2"/>
      <scheme val="minor"/>
    </font>
    <font>
      <sz val="12"/>
      <color theme="1"/>
      <name val="Calibri"/>
      <family val="2"/>
      <scheme val="minor"/>
    </font>
    <font>
      <sz val="12"/>
      <color theme="0"/>
      <name val="Calibri"/>
      <family val="2"/>
      <scheme val="minor"/>
    </font>
    <font>
      <b/>
      <sz val="12"/>
      <color theme="0"/>
      <name val="Calibri"/>
      <family val="2"/>
      <scheme val="minor"/>
    </font>
    <font>
      <b/>
      <sz val="12"/>
      <color theme="1"/>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4"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8" fillId="0" borderId="0" applyNumberFormat="0" applyFill="0" applyBorder="0" applyAlignment="0" applyProtection="0"/>
    <xf numFmtId="0" fontId="7" fillId="0" borderId="0"/>
    <xf numFmtId="0" fontId="9" fillId="0" borderId="0"/>
    <xf numFmtId="9" fontId="7" fillId="0" borderId="0" applyFont="0" applyFill="0" applyBorder="0" applyAlignment="0" applyProtection="0"/>
  </cellStyleXfs>
  <cellXfs count="54">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wrapText="1"/>
    </xf>
    <xf numFmtId="0" fontId="0" fillId="3" borderId="1" xfId="0" applyFill="1" applyBorder="1" applyAlignment="1">
      <alignment horizontal="center"/>
    </xf>
    <xf numFmtId="0" fontId="0" fillId="4" borderId="1" xfId="0" applyFill="1" applyBorder="1" applyAlignment="1">
      <alignment horizontal="center"/>
    </xf>
    <xf numFmtId="0" fontId="3" fillId="5" borderId="1" xfId="0" applyFont="1" applyFill="1" applyBorder="1" applyAlignment="1">
      <alignment horizontal="center"/>
    </xf>
    <xf numFmtId="164" fontId="0" fillId="0" borderId="1" xfId="0" applyNumberFormat="1" applyBorder="1"/>
    <xf numFmtId="0" fontId="0" fillId="7" borderId="1" xfId="0" applyFill="1" applyBorder="1" applyAlignment="1">
      <alignment horizontal="center" vertical="center" wrapText="1"/>
    </xf>
    <xf numFmtId="0" fontId="0" fillId="3" borderId="1" xfId="0" applyFill="1" applyBorder="1" applyAlignment="1">
      <alignment horizontal="center" vertical="center"/>
    </xf>
    <xf numFmtId="164" fontId="0" fillId="3" borderId="1" xfId="0" applyNumberFormat="1" applyFill="1" applyBorder="1" applyAlignment="1">
      <alignment horizontal="center" vertical="center"/>
    </xf>
    <xf numFmtId="6" fontId="0" fillId="3" borderId="1" xfId="0" applyNumberFormat="1" applyFill="1" applyBorder="1" applyAlignment="1">
      <alignment horizontal="center"/>
    </xf>
    <xf numFmtId="0" fontId="1" fillId="9" borderId="1" xfId="0" applyFont="1" applyFill="1" applyBorder="1" applyAlignment="1">
      <alignment horizontal="center"/>
    </xf>
    <xf numFmtId="0" fontId="1" fillId="5" borderId="1" xfId="0" applyFont="1" applyFill="1" applyBorder="1" applyAlignment="1">
      <alignment horizontal="center"/>
    </xf>
    <xf numFmtId="14" fontId="0" fillId="0" borderId="0" xfId="0" applyNumberFormat="1"/>
    <xf numFmtId="0" fontId="1" fillId="0" borderId="0" xfId="0" applyFont="1" applyAlignment="1">
      <alignment horizontal="center"/>
    </xf>
    <xf numFmtId="0" fontId="1" fillId="0" borderId="0" xfId="0" applyFont="1" applyAlignment="1">
      <alignment horizontal="center" vertical="center" wrapText="1"/>
    </xf>
    <xf numFmtId="0" fontId="7" fillId="0" borderId="0" xfId="2" applyAlignment="1">
      <alignment vertical="center" wrapText="1"/>
    </xf>
    <xf numFmtId="0" fontId="7" fillId="0" borderId="0" xfId="2"/>
    <xf numFmtId="0" fontId="9" fillId="9" borderId="0" xfId="3" applyFill="1" applyAlignment="1">
      <alignment vertical="center" wrapText="1"/>
    </xf>
    <xf numFmtId="0" fontId="8" fillId="9" borderId="0" xfId="1" applyFill="1" applyAlignment="1">
      <alignment horizontal="center"/>
    </xf>
    <xf numFmtId="0" fontId="1" fillId="9" borderId="1" xfId="0" applyFont="1" applyFill="1" applyBorder="1" applyAlignment="1">
      <alignment horizontal="center"/>
    </xf>
    <xf numFmtId="0" fontId="9" fillId="0" borderId="0" xfId="2" applyFont="1" applyAlignment="1">
      <alignment horizontal="left" vertical="center" wrapText="1"/>
    </xf>
    <xf numFmtId="0" fontId="10" fillId="10" borderId="0" xfId="3" applyFont="1" applyFill="1" applyAlignment="1">
      <alignment vertical="center" wrapText="1"/>
    </xf>
    <xf numFmtId="0" fontId="7" fillId="0" borderId="0" xfId="2" applyAlignment="1">
      <alignment vertical="center" wrapText="1"/>
    </xf>
    <xf numFmtId="0" fontId="10" fillId="10" borderId="0" xfId="3" applyFont="1" applyFill="1" applyAlignment="1">
      <alignment vertical="center"/>
    </xf>
    <xf numFmtId="0" fontId="9" fillId="9" borderId="0" xfId="3" applyFill="1" applyAlignment="1">
      <alignment horizontal="left" vertical="center" wrapText="1"/>
    </xf>
    <xf numFmtId="0" fontId="1" fillId="9" borderId="1" xfId="0" applyFont="1" applyFill="1" applyBorder="1" applyAlignment="1">
      <alignment horizontal="center"/>
    </xf>
    <xf numFmtId="0" fontId="1" fillId="9" borderId="1" xfId="0" applyFont="1" applyFill="1" applyBorder="1" applyAlignment="1">
      <alignment horizontal="center" vertical="center"/>
    </xf>
    <xf numFmtId="0" fontId="6" fillId="9" borderId="1" xfId="0" applyFont="1" applyFill="1" applyBorder="1" applyAlignment="1">
      <alignment horizontal="center" vertical="center" wrapText="1"/>
    </xf>
    <xf numFmtId="0" fontId="4" fillId="6" borderId="0" xfId="0" applyFont="1" applyFill="1" applyAlignment="1">
      <alignment horizontal="center" vertical="center"/>
    </xf>
    <xf numFmtId="0" fontId="1" fillId="2" borderId="1" xfId="0" applyFont="1" applyFill="1" applyBorder="1" applyAlignment="1">
      <alignment horizontal="center"/>
    </xf>
    <xf numFmtId="0" fontId="1" fillId="3" borderId="1" xfId="0" applyFont="1" applyFill="1" applyBorder="1" applyAlignment="1">
      <alignment horizontal="center"/>
    </xf>
    <xf numFmtId="0" fontId="1" fillId="4" borderId="1" xfId="0" applyFont="1" applyFill="1" applyBorder="1" applyAlignment="1">
      <alignment horizontal="center"/>
    </xf>
    <xf numFmtId="0" fontId="3" fillId="5" borderId="1" xfId="0" applyFont="1" applyFill="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xf>
    <xf numFmtId="0" fontId="5" fillId="6" borderId="0" xfId="0" applyFont="1" applyFill="1" applyAlignment="1">
      <alignment horizontal="center" vertical="center" wrapText="1"/>
    </xf>
    <xf numFmtId="171" fontId="3" fillId="5" borderId="1" xfId="0" applyNumberFormat="1" applyFont="1" applyFill="1" applyBorder="1" applyAlignment="1">
      <alignment horizontal="center"/>
    </xf>
    <xf numFmtId="172" fontId="1" fillId="5" borderId="1" xfId="4" applyNumberFormat="1" applyFont="1" applyFill="1" applyBorder="1" applyAlignment="1">
      <alignment horizontal="center"/>
    </xf>
    <xf numFmtId="164" fontId="0" fillId="7" borderId="1" xfId="0" applyNumberFormat="1" applyFill="1" applyBorder="1"/>
    <xf numFmtId="0" fontId="0" fillId="7" borderId="1" xfId="0" applyFill="1" applyBorder="1" applyAlignment="1">
      <alignment horizontal="center"/>
    </xf>
    <xf numFmtId="6" fontId="0" fillId="8" borderId="1" xfId="0" applyNumberFormat="1" applyFill="1" applyBorder="1" applyAlignment="1">
      <alignment horizontal="center"/>
    </xf>
    <xf numFmtId="171" fontId="0" fillId="0" borderId="0" xfId="0" applyNumberFormat="1"/>
    <xf numFmtId="0" fontId="0" fillId="0" borderId="0" xfId="0" applyNumberFormat="1"/>
    <xf numFmtId="0" fontId="0" fillId="0" borderId="0" xfId="0" pivotButton="1"/>
    <xf numFmtId="0" fontId="0" fillId="0" borderId="0" xfId="0" applyAlignment="1">
      <alignment horizontal="left"/>
    </xf>
    <xf numFmtId="14" fontId="0" fillId="0" borderId="0" xfId="0" applyNumberFormat="1" applyAlignment="1">
      <alignment horizontal="left"/>
    </xf>
    <xf numFmtId="10" fontId="0" fillId="0" borderId="0" xfId="0" applyNumberFormat="1"/>
  </cellXfs>
  <cellStyles count="5">
    <cellStyle name="Lien hypertexte" xfId="1" builtinId="8"/>
    <cellStyle name="Normal" xfId="0" builtinId="0"/>
    <cellStyle name="Normal 2" xfId="2" xr:uid="{87AF073C-1FDE-4FAC-AC13-BF526A4DB7B4}"/>
    <cellStyle name="Normal 2 2" xfId="3" xr:uid="{4D2B162B-E221-4E40-AE0E-0B5A83F7696A}"/>
    <cellStyle name="Pourcentage" xfId="4" builtinId="5"/>
  </cellStyles>
  <dxfs count="6">
    <dxf>
      <alignment horizontal="center" vertical="bottom" textRotation="0" wrapText="0" indent="0" justifyLastLine="0" shrinkToFit="0" readingOrder="0"/>
    </dxf>
    <dxf>
      <numFmt numFmtId="171" formatCode="0.0"/>
    </dxf>
    <dxf>
      <fill>
        <patternFill>
          <bgColor rgb="FFFF0000"/>
        </patternFill>
      </fill>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numFmt numFmtId="19" formatCode="dd/mm/yyyy"/>
    </dxf>
    <dxf>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[Excel - 3 Avancé - Exercice 10 Respect Canin.xlsx]TCD 01!Tableau croisé dynamique1</c:name>
    <c:fmtId val="1"/>
  </c:pivotSource>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fr-FR"/>
              <a:t>Répartition des clients par problème</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fr-FR"/>
        </a:p>
      </c:txPr>
    </c:title>
    <c:autoTitleDeleted val="0"/>
    <c:pivotFmts>
      <c:pivotFmt>
        <c:idx val="0"/>
        <c:spPr>
          <a:solidFill>
            <a:schemeClr val="accent1"/>
          </a:solidFill>
          <a:ln>
            <a:noFill/>
          </a:ln>
          <a:effectLst>
            <a:outerShdw blurRad="63500" sx="102000" sy="102000" algn="ctr" rotWithShape="0">
              <a:prstClr val="black">
                <a:alpha val="20000"/>
              </a:prstClr>
            </a:outerShdw>
          </a:effectLst>
        </c:spPr>
        <c:marker>
          <c:symbol val="circle"/>
          <c:size val="6"/>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r-FR"/>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1"/>
        <c:spPr>
          <a:solidFill>
            <a:schemeClr val="accent1"/>
          </a:solidFill>
          <a:ln>
            <a:noFill/>
          </a:ln>
          <a:effectLst>
            <a:outerShdw blurRad="63500" sx="102000" sy="102000" algn="ctr" rotWithShape="0">
              <a:prstClr val="black">
                <a:alpha val="20000"/>
              </a:prstClr>
            </a:outerShdw>
          </a:effectLst>
        </c:spPr>
        <c:dLbl>
          <c:idx val="0"/>
          <c:layout>
            <c:manualLayout>
              <c:x val="6.9444444444444448E-2"/>
              <c:y val="-2.047502047502043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2"/>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r-FR"/>
            </a:p>
          </c:txPr>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3"/>
        <c:spPr>
          <a:solidFill>
            <a:schemeClr val="accent3"/>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r-FR"/>
            </a:p>
          </c:txPr>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4"/>
        <c:spPr>
          <a:solidFill>
            <a:schemeClr val="accent4"/>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r-FR"/>
            </a:p>
          </c:txPr>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5"/>
        <c:spPr>
          <a:solidFill>
            <a:schemeClr val="accent5"/>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r-FR"/>
            </a:p>
          </c:txPr>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s>
    <c:plotArea>
      <c:layout/>
      <c:pieChart>
        <c:varyColors val="1"/>
        <c:ser>
          <c:idx val="0"/>
          <c:order val="0"/>
          <c:tx>
            <c:strRef>
              <c:f>'TCD 01'!$B$3</c:f>
              <c:strCache>
                <c:ptCount val="1"/>
                <c:pt idx="0">
                  <c:v>Total</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3B9A-44FE-B673-27DE45DF4145}"/>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3B9A-44FE-B673-27DE45DF4145}"/>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3B9A-44FE-B673-27DE45DF4145}"/>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3B9A-44FE-B673-27DE45DF4145}"/>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3B9A-44FE-B673-27DE45DF4145}"/>
              </c:ext>
            </c:extLst>
          </c:dPt>
          <c:dLbls>
            <c:dLbl>
              <c:idx val="0"/>
              <c:layout>
                <c:manualLayout>
                  <c:x val="6.9444444444444448E-2"/>
                  <c:y val="-2.047502047502043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B9A-44FE-B673-27DE45DF4145}"/>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fr-FR"/>
                </a:p>
              </c:txPr>
              <c:dLblPos val="outEnd"/>
              <c:showLegendKey val="0"/>
              <c:showVal val="0"/>
              <c:showCatName val="1"/>
              <c:showSerName val="0"/>
              <c:showPercent val="1"/>
              <c:showBubbleSize val="0"/>
              <c:extLst>
                <c:ext xmlns:c16="http://schemas.microsoft.com/office/drawing/2014/chart" uri="{C3380CC4-5D6E-409C-BE32-E72D297353CC}">
                  <c16:uniqueId val="{00000002-3B9A-44FE-B673-27DE45DF4145}"/>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fr-FR"/>
                </a:p>
              </c:txPr>
              <c:dLblPos val="outEnd"/>
              <c:showLegendKey val="0"/>
              <c:showVal val="0"/>
              <c:showCatName val="1"/>
              <c:showSerName val="0"/>
              <c:showPercent val="1"/>
              <c:showBubbleSize val="0"/>
              <c:extLst>
                <c:ext xmlns:c16="http://schemas.microsoft.com/office/drawing/2014/chart" uri="{C3380CC4-5D6E-409C-BE32-E72D297353CC}">
                  <c16:uniqueId val="{00000003-3B9A-44FE-B673-27DE45DF4145}"/>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fr-FR"/>
                </a:p>
              </c:txPr>
              <c:dLblPos val="outEnd"/>
              <c:showLegendKey val="0"/>
              <c:showVal val="0"/>
              <c:showCatName val="1"/>
              <c:showSerName val="0"/>
              <c:showPercent val="1"/>
              <c:showBubbleSize val="0"/>
              <c:extLst>
                <c:ext xmlns:c16="http://schemas.microsoft.com/office/drawing/2014/chart" uri="{C3380CC4-5D6E-409C-BE32-E72D297353CC}">
                  <c16:uniqueId val="{00000004-3B9A-44FE-B673-27DE45DF4145}"/>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fr-FR"/>
                </a:p>
              </c:txPr>
              <c:dLblPos val="outEnd"/>
              <c:showLegendKey val="0"/>
              <c:showVal val="0"/>
              <c:showCatName val="1"/>
              <c:showSerName val="0"/>
              <c:showPercent val="1"/>
              <c:showBubbleSize val="0"/>
              <c:extLst>
                <c:ext xmlns:c16="http://schemas.microsoft.com/office/drawing/2014/chart" uri="{C3380CC4-5D6E-409C-BE32-E72D297353CC}">
                  <c16:uniqueId val="{00000005-3B9A-44FE-B673-27DE45DF4145}"/>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r-FR"/>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'TCD 01'!$A$4:$A$9</c:f>
              <c:strCache>
                <c:ptCount val="5"/>
                <c:pt idx="0">
                  <c:v>aboiement</c:v>
                </c:pt>
                <c:pt idx="1">
                  <c:v>anxiété</c:v>
                </c:pt>
                <c:pt idx="2">
                  <c:v>associabilité</c:v>
                </c:pt>
                <c:pt idx="3">
                  <c:v>fugue</c:v>
                </c:pt>
                <c:pt idx="4">
                  <c:v>propreté</c:v>
                </c:pt>
              </c:strCache>
            </c:strRef>
          </c:cat>
          <c:val>
            <c:numRef>
              <c:f>'TCD 01'!$B$4:$B$9</c:f>
              <c:numCache>
                <c:formatCode>General</c:formatCode>
                <c:ptCount val="5"/>
                <c:pt idx="0">
                  <c:v>88</c:v>
                </c:pt>
                <c:pt idx="1">
                  <c:v>68</c:v>
                </c:pt>
                <c:pt idx="2">
                  <c:v>64</c:v>
                </c:pt>
                <c:pt idx="3">
                  <c:v>19</c:v>
                </c:pt>
                <c:pt idx="4">
                  <c:v>55</c:v>
                </c:pt>
              </c:numCache>
            </c:numRef>
          </c:val>
          <c:extLst>
            <c:ext xmlns:c16="http://schemas.microsoft.com/office/drawing/2014/chart" uri="{C3380CC4-5D6E-409C-BE32-E72D297353CC}">
              <c16:uniqueId val="{00000000-3B9A-44FE-B673-27DE45DF4145}"/>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[Excel - 3 Avancé - Exercice 10 Respect Canin.xlsx]TCD 02!Tableau croisé dynamique2</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du nb de client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ivotFmts>
      <c:pivotFmt>
        <c:idx val="0"/>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'TCD 02'!$B$3:$B$4</c:f>
              <c:strCache>
                <c:ptCount val="1"/>
                <c:pt idx="0">
                  <c:v>aboiement</c:v>
                </c:pt>
              </c:strCache>
            </c:strRef>
          </c:tx>
          <c:spPr>
            <a:ln w="28575" cap="rnd">
              <a:solidFill>
                <a:schemeClr val="accent1"/>
              </a:solidFill>
              <a:round/>
            </a:ln>
            <a:effectLst/>
          </c:spPr>
          <c:marker>
            <c:symbol val="none"/>
          </c:marker>
          <c:cat>
            <c:strRef>
              <c:f>'TCD 02'!$A$5:$A$11</c:f>
              <c:strCache>
                <c:ptCount val="6"/>
                <c:pt idx="0">
                  <c:v>2014</c:v>
                </c:pt>
                <c:pt idx="1">
                  <c:v>2015</c:v>
                </c:pt>
                <c:pt idx="2">
                  <c:v>2016</c:v>
                </c:pt>
                <c:pt idx="3">
                  <c:v>2017</c:v>
                </c:pt>
                <c:pt idx="4">
                  <c:v>2018</c:v>
                </c:pt>
                <c:pt idx="5">
                  <c:v>2019</c:v>
                </c:pt>
              </c:strCache>
            </c:strRef>
          </c:cat>
          <c:val>
            <c:numRef>
              <c:f>'TCD 02'!$B$5:$B$11</c:f>
              <c:numCache>
                <c:formatCode>General</c:formatCode>
                <c:ptCount val="6"/>
                <c:pt idx="0">
                  <c:v>12</c:v>
                </c:pt>
                <c:pt idx="1">
                  <c:v>12</c:v>
                </c:pt>
                <c:pt idx="2">
                  <c:v>25</c:v>
                </c:pt>
                <c:pt idx="3">
                  <c:v>14</c:v>
                </c:pt>
                <c:pt idx="4">
                  <c:v>8</c:v>
                </c:pt>
                <c:pt idx="5">
                  <c:v>17</c:v>
                </c:pt>
              </c:numCache>
            </c:numRef>
          </c:val>
          <c:smooth val="0"/>
          <c:extLst>
            <c:ext xmlns:c16="http://schemas.microsoft.com/office/drawing/2014/chart" uri="{C3380CC4-5D6E-409C-BE32-E72D297353CC}">
              <c16:uniqueId val="{00000000-9C7A-4F8A-9457-C496211ABB25}"/>
            </c:ext>
          </c:extLst>
        </c:ser>
        <c:ser>
          <c:idx val="1"/>
          <c:order val="1"/>
          <c:tx>
            <c:strRef>
              <c:f>'TCD 02'!$C$3:$C$4</c:f>
              <c:strCache>
                <c:ptCount val="1"/>
                <c:pt idx="0">
                  <c:v>anxiété</c:v>
                </c:pt>
              </c:strCache>
            </c:strRef>
          </c:tx>
          <c:spPr>
            <a:ln w="28575" cap="rnd">
              <a:solidFill>
                <a:schemeClr val="accent2"/>
              </a:solidFill>
              <a:round/>
            </a:ln>
            <a:effectLst/>
          </c:spPr>
          <c:marker>
            <c:symbol val="none"/>
          </c:marker>
          <c:cat>
            <c:strRef>
              <c:f>'TCD 02'!$A$5:$A$11</c:f>
              <c:strCache>
                <c:ptCount val="6"/>
                <c:pt idx="0">
                  <c:v>2014</c:v>
                </c:pt>
                <c:pt idx="1">
                  <c:v>2015</c:v>
                </c:pt>
                <c:pt idx="2">
                  <c:v>2016</c:v>
                </c:pt>
                <c:pt idx="3">
                  <c:v>2017</c:v>
                </c:pt>
                <c:pt idx="4">
                  <c:v>2018</c:v>
                </c:pt>
                <c:pt idx="5">
                  <c:v>2019</c:v>
                </c:pt>
              </c:strCache>
            </c:strRef>
          </c:cat>
          <c:val>
            <c:numRef>
              <c:f>'TCD 02'!$C$5:$C$11</c:f>
              <c:numCache>
                <c:formatCode>General</c:formatCode>
                <c:ptCount val="6"/>
                <c:pt idx="0">
                  <c:v>10</c:v>
                </c:pt>
                <c:pt idx="1">
                  <c:v>12</c:v>
                </c:pt>
                <c:pt idx="2">
                  <c:v>7</c:v>
                </c:pt>
                <c:pt idx="3">
                  <c:v>8</c:v>
                </c:pt>
                <c:pt idx="4">
                  <c:v>14</c:v>
                </c:pt>
                <c:pt idx="5">
                  <c:v>17</c:v>
                </c:pt>
              </c:numCache>
            </c:numRef>
          </c:val>
          <c:smooth val="0"/>
          <c:extLst>
            <c:ext xmlns:c16="http://schemas.microsoft.com/office/drawing/2014/chart" uri="{C3380CC4-5D6E-409C-BE32-E72D297353CC}">
              <c16:uniqueId val="{00000001-9C7A-4F8A-9457-C496211ABB25}"/>
            </c:ext>
          </c:extLst>
        </c:ser>
        <c:ser>
          <c:idx val="2"/>
          <c:order val="2"/>
          <c:tx>
            <c:strRef>
              <c:f>'TCD 02'!$D$3:$D$4</c:f>
              <c:strCache>
                <c:ptCount val="1"/>
                <c:pt idx="0">
                  <c:v>associabilité</c:v>
                </c:pt>
              </c:strCache>
            </c:strRef>
          </c:tx>
          <c:spPr>
            <a:ln w="28575" cap="rnd">
              <a:solidFill>
                <a:schemeClr val="accent3"/>
              </a:solidFill>
              <a:round/>
            </a:ln>
            <a:effectLst/>
          </c:spPr>
          <c:marker>
            <c:symbol val="none"/>
          </c:marker>
          <c:cat>
            <c:strRef>
              <c:f>'TCD 02'!$A$5:$A$11</c:f>
              <c:strCache>
                <c:ptCount val="6"/>
                <c:pt idx="0">
                  <c:v>2014</c:v>
                </c:pt>
                <c:pt idx="1">
                  <c:v>2015</c:v>
                </c:pt>
                <c:pt idx="2">
                  <c:v>2016</c:v>
                </c:pt>
                <c:pt idx="3">
                  <c:v>2017</c:v>
                </c:pt>
                <c:pt idx="4">
                  <c:v>2018</c:v>
                </c:pt>
                <c:pt idx="5">
                  <c:v>2019</c:v>
                </c:pt>
              </c:strCache>
            </c:strRef>
          </c:cat>
          <c:val>
            <c:numRef>
              <c:f>'TCD 02'!$D$5:$D$11</c:f>
              <c:numCache>
                <c:formatCode>General</c:formatCode>
                <c:ptCount val="6"/>
                <c:pt idx="0">
                  <c:v>13</c:v>
                </c:pt>
                <c:pt idx="1">
                  <c:v>10</c:v>
                </c:pt>
                <c:pt idx="2">
                  <c:v>10</c:v>
                </c:pt>
                <c:pt idx="3">
                  <c:v>9</c:v>
                </c:pt>
                <c:pt idx="4">
                  <c:v>9</c:v>
                </c:pt>
                <c:pt idx="5">
                  <c:v>13</c:v>
                </c:pt>
              </c:numCache>
            </c:numRef>
          </c:val>
          <c:smooth val="0"/>
          <c:extLst>
            <c:ext xmlns:c16="http://schemas.microsoft.com/office/drawing/2014/chart" uri="{C3380CC4-5D6E-409C-BE32-E72D297353CC}">
              <c16:uniqueId val="{00000002-9C7A-4F8A-9457-C496211ABB25}"/>
            </c:ext>
          </c:extLst>
        </c:ser>
        <c:ser>
          <c:idx val="3"/>
          <c:order val="3"/>
          <c:tx>
            <c:strRef>
              <c:f>'TCD 02'!$E$3:$E$4</c:f>
              <c:strCache>
                <c:ptCount val="1"/>
                <c:pt idx="0">
                  <c:v>fugue</c:v>
                </c:pt>
              </c:strCache>
            </c:strRef>
          </c:tx>
          <c:spPr>
            <a:ln w="28575" cap="rnd">
              <a:solidFill>
                <a:schemeClr val="accent4"/>
              </a:solidFill>
              <a:round/>
            </a:ln>
            <a:effectLst/>
          </c:spPr>
          <c:marker>
            <c:symbol val="none"/>
          </c:marker>
          <c:cat>
            <c:strRef>
              <c:f>'TCD 02'!$A$5:$A$11</c:f>
              <c:strCache>
                <c:ptCount val="6"/>
                <c:pt idx="0">
                  <c:v>2014</c:v>
                </c:pt>
                <c:pt idx="1">
                  <c:v>2015</c:v>
                </c:pt>
                <c:pt idx="2">
                  <c:v>2016</c:v>
                </c:pt>
                <c:pt idx="3">
                  <c:v>2017</c:v>
                </c:pt>
                <c:pt idx="4">
                  <c:v>2018</c:v>
                </c:pt>
                <c:pt idx="5">
                  <c:v>2019</c:v>
                </c:pt>
              </c:strCache>
            </c:strRef>
          </c:cat>
          <c:val>
            <c:numRef>
              <c:f>'TCD 02'!$E$5:$E$11</c:f>
              <c:numCache>
                <c:formatCode>General</c:formatCode>
                <c:ptCount val="6"/>
                <c:pt idx="0">
                  <c:v>2</c:v>
                </c:pt>
                <c:pt idx="1">
                  <c:v>4</c:v>
                </c:pt>
                <c:pt idx="2">
                  <c:v>6</c:v>
                </c:pt>
                <c:pt idx="3">
                  <c:v>2</c:v>
                </c:pt>
                <c:pt idx="4">
                  <c:v>4</c:v>
                </c:pt>
                <c:pt idx="5">
                  <c:v>1</c:v>
                </c:pt>
              </c:numCache>
            </c:numRef>
          </c:val>
          <c:smooth val="0"/>
          <c:extLst>
            <c:ext xmlns:c16="http://schemas.microsoft.com/office/drawing/2014/chart" uri="{C3380CC4-5D6E-409C-BE32-E72D297353CC}">
              <c16:uniqueId val="{00000003-9C7A-4F8A-9457-C496211ABB25}"/>
            </c:ext>
          </c:extLst>
        </c:ser>
        <c:ser>
          <c:idx val="4"/>
          <c:order val="4"/>
          <c:tx>
            <c:strRef>
              <c:f>'TCD 02'!$F$3:$F$4</c:f>
              <c:strCache>
                <c:ptCount val="1"/>
                <c:pt idx="0">
                  <c:v>propreté</c:v>
                </c:pt>
              </c:strCache>
            </c:strRef>
          </c:tx>
          <c:spPr>
            <a:ln w="28575" cap="rnd">
              <a:solidFill>
                <a:schemeClr val="accent5"/>
              </a:solidFill>
              <a:round/>
            </a:ln>
            <a:effectLst/>
          </c:spPr>
          <c:marker>
            <c:symbol val="none"/>
          </c:marker>
          <c:cat>
            <c:strRef>
              <c:f>'TCD 02'!$A$5:$A$11</c:f>
              <c:strCache>
                <c:ptCount val="6"/>
                <c:pt idx="0">
                  <c:v>2014</c:v>
                </c:pt>
                <c:pt idx="1">
                  <c:v>2015</c:v>
                </c:pt>
                <c:pt idx="2">
                  <c:v>2016</c:v>
                </c:pt>
                <c:pt idx="3">
                  <c:v>2017</c:v>
                </c:pt>
                <c:pt idx="4">
                  <c:v>2018</c:v>
                </c:pt>
                <c:pt idx="5">
                  <c:v>2019</c:v>
                </c:pt>
              </c:strCache>
            </c:strRef>
          </c:cat>
          <c:val>
            <c:numRef>
              <c:f>'TCD 02'!$F$5:$F$11</c:f>
              <c:numCache>
                <c:formatCode>General</c:formatCode>
                <c:ptCount val="6"/>
                <c:pt idx="0">
                  <c:v>10</c:v>
                </c:pt>
                <c:pt idx="1">
                  <c:v>13</c:v>
                </c:pt>
                <c:pt idx="2">
                  <c:v>9</c:v>
                </c:pt>
                <c:pt idx="3">
                  <c:v>7</c:v>
                </c:pt>
                <c:pt idx="4">
                  <c:v>6</c:v>
                </c:pt>
                <c:pt idx="5">
                  <c:v>10</c:v>
                </c:pt>
              </c:numCache>
            </c:numRef>
          </c:val>
          <c:smooth val="0"/>
          <c:extLst>
            <c:ext xmlns:c16="http://schemas.microsoft.com/office/drawing/2014/chart" uri="{C3380CC4-5D6E-409C-BE32-E72D297353CC}">
              <c16:uniqueId val="{00000004-9C7A-4F8A-9457-C496211ABB25}"/>
            </c:ext>
          </c:extLst>
        </c:ser>
        <c:dLbls>
          <c:showLegendKey val="0"/>
          <c:showVal val="0"/>
          <c:showCatName val="0"/>
          <c:showSerName val="0"/>
          <c:showPercent val="0"/>
          <c:showBubbleSize val="0"/>
        </c:dLbls>
        <c:smooth val="0"/>
        <c:axId val="323416616"/>
        <c:axId val="323417600"/>
      </c:lineChart>
      <c:catAx>
        <c:axId val="323416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23417600"/>
        <c:crosses val="autoZero"/>
        <c:auto val="1"/>
        <c:lblAlgn val="ctr"/>
        <c:lblOffset val="100"/>
        <c:noMultiLvlLbl val="0"/>
      </c:catAx>
      <c:valAx>
        <c:axId val="323417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234166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[Excel - 3 Avancé - Exercice 10 Respect Canin.xlsx]TCD 04!Tableau croisé dynamique4</c:name>
    <c:fmtId val="4"/>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Détails</a:t>
            </a:r>
            <a:r>
              <a:rPr lang="fr-FR" baseline="0"/>
              <a:t> du nb de clients</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'TCD 04'!$B$3:$B$4</c:f>
              <c:strCache>
                <c:ptCount val="1"/>
                <c:pt idx="0">
                  <c:v>aboiement</c:v>
                </c:pt>
              </c:strCache>
            </c:strRef>
          </c:tx>
          <c:spPr>
            <a:solidFill>
              <a:schemeClr val="accent1"/>
            </a:solidFill>
            <a:ln>
              <a:noFill/>
            </a:ln>
            <a:effectLst/>
          </c:spPr>
          <c:invertIfNegative val="0"/>
          <c:cat>
            <c:strRef>
              <c:f>'TCD 04'!$A$5:$A$11</c:f>
              <c:strCache>
                <c:ptCount val="6"/>
                <c:pt idx="0">
                  <c:v>2014</c:v>
                </c:pt>
                <c:pt idx="1">
                  <c:v>2015</c:v>
                </c:pt>
                <c:pt idx="2">
                  <c:v>2016</c:v>
                </c:pt>
                <c:pt idx="3">
                  <c:v>2017</c:v>
                </c:pt>
                <c:pt idx="4">
                  <c:v>2018</c:v>
                </c:pt>
                <c:pt idx="5">
                  <c:v>2019</c:v>
                </c:pt>
              </c:strCache>
            </c:strRef>
          </c:cat>
          <c:val>
            <c:numRef>
              <c:f>'TCD 04'!$B$5:$B$11</c:f>
              <c:numCache>
                <c:formatCode>General</c:formatCode>
                <c:ptCount val="6"/>
                <c:pt idx="0">
                  <c:v>523</c:v>
                </c:pt>
                <c:pt idx="1">
                  <c:v>527</c:v>
                </c:pt>
                <c:pt idx="2">
                  <c:v>1073</c:v>
                </c:pt>
                <c:pt idx="3">
                  <c:v>590</c:v>
                </c:pt>
                <c:pt idx="4">
                  <c:v>434</c:v>
                </c:pt>
                <c:pt idx="5">
                  <c:v>701</c:v>
                </c:pt>
              </c:numCache>
            </c:numRef>
          </c:val>
          <c:extLst>
            <c:ext xmlns:c16="http://schemas.microsoft.com/office/drawing/2014/chart" uri="{C3380CC4-5D6E-409C-BE32-E72D297353CC}">
              <c16:uniqueId val="{00000000-37CE-489D-8EF2-FE2C016D1C8C}"/>
            </c:ext>
          </c:extLst>
        </c:ser>
        <c:ser>
          <c:idx val="1"/>
          <c:order val="1"/>
          <c:tx>
            <c:strRef>
              <c:f>'TCD 04'!$C$3:$C$4</c:f>
              <c:strCache>
                <c:ptCount val="1"/>
                <c:pt idx="0">
                  <c:v>anxiété</c:v>
                </c:pt>
              </c:strCache>
            </c:strRef>
          </c:tx>
          <c:spPr>
            <a:solidFill>
              <a:schemeClr val="accent2"/>
            </a:solidFill>
            <a:ln>
              <a:noFill/>
            </a:ln>
            <a:effectLst/>
          </c:spPr>
          <c:invertIfNegative val="0"/>
          <c:cat>
            <c:strRef>
              <c:f>'TCD 04'!$A$5:$A$11</c:f>
              <c:strCache>
                <c:ptCount val="6"/>
                <c:pt idx="0">
                  <c:v>2014</c:v>
                </c:pt>
                <c:pt idx="1">
                  <c:v>2015</c:v>
                </c:pt>
                <c:pt idx="2">
                  <c:v>2016</c:v>
                </c:pt>
                <c:pt idx="3">
                  <c:v>2017</c:v>
                </c:pt>
                <c:pt idx="4">
                  <c:v>2018</c:v>
                </c:pt>
                <c:pt idx="5">
                  <c:v>2019</c:v>
                </c:pt>
              </c:strCache>
            </c:strRef>
          </c:cat>
          <c:val>
            <c:numRef>
              <c:f>'TCD 04'!$C$5:$C$11</c:f>
              <c:numCache>
                <c:formatCode>General</c:formatCode>
                <c:ptCount val="6"/>
                <c:pt idx="0">
                  <c:v>484</c:v>
                </c:pt>
                <c:pt idx="1">
                  <c:v>737</c:v>
                </c:pt>
                <c:pt idx="2">
                  <c:v>241</c:v>
                </c:pt>
                <c:pt idx="3">
                  <c:v>482</c:v>
                </c:pt>
                <c:pt idx="4">
                  <c:v>630</c:v>
                </c:pt>
                <c:pt idx="5">
                  <c:v>616</c:v>
                </c:pt>
              </c:numCache>
            </c:numRef>
          </c:val>
          <c:extLst>
            <c:ext xmlns:c16="http://schemas.microsoft.com/office/drawing/2014/chart" uri="{C3380CC4-5D6E-409C-BE32-E72D297353CC}">
              <c16:uniqueId val="{00000001-37CE-489D-8EF2-FE2C016D1C8C}"/>
            </c:ext>
          </c:extLst>
        </c:ser>
        <c:ser>
          <c:idx val="2"/>
          <c:order val="2"/>
          <c:tx>
            <c:strRef>
              <c:f>'TCD 04'!$D$3:$D$4</c:f>
              <c:strCache>
                <c:ptCount val="1"/>
                <c:pt idx="0">
                  <c:v>associabilité</c:v>
                </c:pt>
              </c:strCache>
            </c:strRef>
          </c:tx>
          <c:spPr>
            <a:solidFill>
              <a:schemeClr val="accent3"/>
            </a:solidFill>
            <a:ln>
              <a:noFill/>
            </a:ln>
            <a:effectLst/>
          </c:spPr>
          <c:invertIfNegative val="0"/>
          <c:cat>
            <c:strRef>
              <c:f>'TCD 04'!$A$5:$A$11</c:f>
              <c:strCache>
                <c:ptCount val="6"/>
                <c:pt idx="0">
                  <c:v>2014</c:v>
                </c:pt>
                <c:pt idx="1">
                  <c:v>2015</c:v>
                </c:pt>
                <c:pt idx="2">
                  <c:v>2016</c:v>
                </c:pt>
                <c:pt idx="3">
                  <c:v>2017</c:v>
                </c:pt>
                <c:pt idx="4">
                  <c:v>2018</c:v>
                </c:pt>
                <c:pt idx="5">
                  <c:v>2019</c:v>
                </c:pt>
              </c:strCache>
            </c:strRef>
          </c:cat>
          <c:val>
            <c:numRef>
              <c:f>'TCD 04'!$D$5:$D$11</c:f>
              <c:numCache>
                <c:formatCode>General</c:formatCode>
                <c:ptCount val="6"/>
                <c:pt idx="0">
                  <c:v>651</c:v>
                </c:pt>
                <c:pt idx="1">
                  <c:v>448</c:v>
                </c:pt>
                <c:pt idx="2">
                  <c:v>294</c:v>
                </c:pt>
                <c:pt idx="3">
                  <c:v>444</c:v>
                </c:pt>
                <c:pt idx="4">
                  <c:v>387</c:v>
                </c:pt>
                <c:pt idx="5">
                  <c:v>560</c:v>
                </c:pt>
              </c:numCache>
            </c:numRef>
          </c:val>
          <c:extLst>
            <c:ext xmlns:c16="http://schemas.microsoft.com/office/drawing/2014/chart" uri="{C3380CC4-5D6E-409C-BE32-E72D297353CC}">
              <c16:uniqueId val="{00000002-37CE-489D-8EF2-FE2C016D1C8C}"/>
            </c:ext>
          </c:extLst>
        </c:ser>
        <c:ser>
          <c:idx val="3"/>
          <c:order val="3"/>
          <c:tx>
            <c:strRef>
              <c:f>'TCD 04'!$E$3:$E$4</c:f>
              <c:strCache>
                <c:ptCount val="1"/>
                <c:pt idx="0">
                  <c:v>fugue</c:v>
                </c:pt>
              </c:strCache>
            </c:strRef>
          </c:tx>
          <c:spPr>
            <a:solidFill>
              <a:schemeClr val="accent4"/>
            </a:solidFill>
            <a:ln>
              <a:noFill/>
            </a:ln>
            <a:effectLst/>
          </c:spPr>
          <c:invertIfNegative val="0"/>
          <c:cat>
            <c:strRef>
              <c:f>'TCD 04'!$A$5:$A$11</c:f>
              <c:strCache>
                <c:ptCount val="6"/>
                <c:pt idx="0">
                  <c:v>2014</c:v>
                </c:pt>
                <c:pt idx="1">
                  <c:v>2015</c:v>
                </c:pt>
                <c:pt idx="2">
                  <c:v>2016</c:v>
                </c:pt>
                <c:pt idx="3">
                  <c:v>2017</c:v>
                </c:pt>
                <c:pt idx="4">
                  <c:v>2018</c:v>
                </c:pt>
                <c:pt idx="5">
                  <c:v>2019</c:v>
                </c:pt>
              </c:strCache>
            </c:strRef>
          </c:cat>
          <c:val>
            <c:numRef>
              <c:f>'TCD 04'!$E$5:$E$11</c:f>
              <c:numCache>
                <c:formatCode>General</c:formatCode>
                <c:ptCount val="6"/>
                <c:pt idx="0">
                  <c:v>104</c:v>
                </c:pt>
                <c:pt idx="1">
                  <c:v>104</c:v>
                </c:pt>
                <c:pt idx="2">
                  <c:v>100</c:v>
                </c:pt>
                <c:pt idx="3">
                  <c:v>37</c:v>
                </c:pt>
                <c:pt idx="4">
                  <c:v>152</c:v>
                </c:pt>
                <c:pt idx="5">
                  <c:v>80</c:v>
                </c:pt>
              </c:numCache>
            </c:numRef>
          </c:val>
          <c:extLst>
            <c:ext xmlns:c16="http://schemas.microsoft.com/office/drawing/2014/chart" uri="{C3380CC4-5D6E-409C-BE32-E72D297353CC}">
              <c16:uniqueId val="{00000003-37CE-489D-8EF2-FE2C016D1C8C}"/>
            </c:ext>
          </c:extLst>
        </c:ser>
        <c:ser>
          <c:idx val="4"/>
          <c:order val="4"/>
          <c:tx>
            <c:strRef>
              <c:f>'TCD 04'!$F$3:$F$4</c:f>
              <c:strCache>
                <c:ptCount val="1"/>
                <c:pt idx="0">
                  <c:v>propreté</c:v>
                </c:pt>
              </c:strCache>
            </c:strRef>
          </c:tx>
          <c:spPr>
            <a:solidFill>
              <a:schemeClr val="accent5"/>
            </a:solidFill>
            <a:ln>
              <a:noFill/>
            </a:ln>
            <a:effectLst/>
          </c:spPr>
          <c:invertIfNegative val="0"/>
          <c:cat>
            <c:strRef>
              <c:f>'TCD 04'!$A$5:$A$11</c:f>
              <c:strCache>
                <c:ptCount val="6"/>
                <c:pt idx="0">
                  <c:v>2014</c:v>
                </c:pt>
                <c:pt idx="1">
                  <c:v>2015</c:v>
                </c:pt>
                <c:pt idx="2">
                  <c:v>2016</c:v>
                </c:pt>
                <c:pt idx="3">
                  <c:v>2017</c:v>
                </c:pt>
                <c:pt idx="4">
                  <c:v>2018</c:v>
                </c:pt>
                <c:pt idx="5">
                  <c:v>2019</c:v>
                </c:pt>
              </c:strCache>
            </c:strRef>
          </c:cat>
          <c:val>
            <c:numRef>
              <c:f>'TCD 04'!$F$5:$F$11</c:f>
              <c:numCache>
                <c:formatCode>General</c:formatCode>
                <c:ptCount val="6"/>
                <c:pt idx="0">
                  <c:v>348</c:v>
                </c:pt>
                <c:pt idx="1">
                  <c:v>685</c:v>
                </c:pt>
                <c:pt idx="2">
                  <c:v>323</c:v>
                </c:pt>
                <c:pt idx="3">
                  <c:v>216</c:v>
                </c:pt>
                <c:pt idx="4">
                  <c:v>284</c:v>
                </c:pt>
                <c:pt idx="5">
                  <c:v>437</c:v>
                </c:pt>
              </c:numCache>
            </c:numRef>
          </c:val>
          <c:extLst>
            <c:ext xmlns:c16="http://schemas.microsoft.com/office/drawing/2014/chart" uri="{C3380CC4-5D6E-409C-BE32-E72D297353CC}">
              <c16:uniqueId val="{00000004-37CE-489D-8EF2-FE2C016D1C8C}"/>
            </c:ext>
          </c:extLst>
        </c:ser>
        <c:dLbls>
          <c:showLegendKey val="0"/>
          <c:showVal val="0"/>
          <c:showCatName val="0"/>
          <c:showSerName val="0"/>
          <c:showPercent val="0"/>
          <c:showBubbleSize val="0"/>
        </c:dLbls>
        <c:gapWidth val="150"/>
        <c:overlap val="100"/>
        <c:axId val="558492752"/>
        <c:axId val="558487832"/>
      </c:barChart>
      <c:catAx>
        <c:axId val="558492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8487832"/>
        <c:crosses val="autoZero"/>
        <c:auto val="1"/>
        <c:lblAlgn val="ctr"/>
        <c:lblOffset val="100"/>
        <c:noMultiLvlLbl val="0"/>
      </c:catAx>
      <c:valAx>
        <c:axId val="558487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84927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4952405</xdr:colOff>
      <xdr:row>0</xdr:row>
      <xdr:rowOff>41244</xdr:rowOff>
    </xdr:from>
    <xdr:ext cx="3169849" cy="1094154"/>
    <xdr:pic>
      <xdr:nvPicPr>
        <xdr:cNvPr id="2" name="Image 1">
          <a:extLst>
            <a:ext uri="{FF2B5EF4-FFF2-40B4-BE49-F238E27FC236}">
              <a16:creationId xmlns:a16="http://schemas.microsoft.com/office/drawing/2014/main" id="{CEBDA76F-6745-4E70-B7F0-321D8EAA2D5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321"/>
        <a:stretch/>
      </xdr:blipFill>
      <xdr:spPr>
        <a:xfrm>
          <a:off x="4952405" y="41244"/>
          <a:ext cx="3169849" cy="1094154"/>
        </a:xfrm>
        <a:prstGeom prst="rect">
          <a:avLst/>
        </a:prstGeom>
      </xdr:spPr>
    </xdr:pic>
    <xdr:clientData/>
  </xdr:oneCellAnchor>
  <xdr:twoCellAnchor>
    <xdr:from>
      <xdr:col>0</xdr:col>
      <xdr:colOff>0</xdr:colOff>
      <xdr:row>0</xdr:row>
      <xdr:rowOff>31929</xdr:rowOff>
    </xdr:from>
    <xdr:to>
      <xdr:col>0</xdr:col>
      <xdr:colOff>4956312</xdr:colOff>
      <xdr:row>1</xdr:row>
      <xdr:rowOff>99392</xdr:rowOff>
    </xdr:to>
    <xdr:sp macro="" textlink="">
      <xdr:nvSpPr>
        <xdr:cNvPr id="3" name="Rectangle 2">
          <a:extLst>
            <a:ext uri="{FF2B5EF4-FFF2-40B4-BE49-F238E27FC236}">
              <a16:creationId xmlns:a16="http://schemas.microsoft.com/office/drawing/2014/main" id="{F2E5E758-8EF4-442A-A9DD-09A981F2D554}"/>
            </a:ext>
          </a:extLst>
        </xdr:cNvPr>
        <xdr:cNvSpPr/>
      </xdr:nvSpPr>
      <xdr:spPr>
        <a:xfrm>
          <a:off x="0" y="31929"/>
          <a:ext cx="4956312" cy="12104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r"/>
          <a:r>
            <a:rPr lang="fr-FR" sz="2400" b="1">
              <a:solidFill>
                <a:schemeClr val="accent5"/>
              </a:solidFill>
              <a:latin typeface="Century Gothic" panose="020B0502020202020204" pitchFamily="34" charset="0"/>
            </a:rPr>
            <a:t>Exercice pratique Excel</a:t>
          </a:r>
        </a:p>
        <a:p>
          <a:pPr algn="r"/>
          <a:r>
            <a:rPr lang="fr-FR" sz="1800" b="1">
              <a:solidFill>
                <a:schemeClr val="accent5"/>
              </a:solidFill>
              <a:latin typeface="Century Gothic" panose="020B0502020202020204" pitchFamily="34" charset="0"/>
            </a:rPr>
            <a:t>niveau 3 avancé</a:t>
          </a:r>
        </a:p>
        <a:p>
          <a:pPr algn="r"/>
          <a:r>
            <a:rPr lang="fr-FR" sz="1600" b="1">
              <a:solidFill>
                <a:schemeClr val="accent5"/>
              </a:solidFill>
              <a:latin typeface="Century Gothic" panose="020B0502020202020204" pitchFamily="34" charset="0"/>
            </a:rPr>
            <a:t>"Respect Canin"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327660</xdr:colOff>
      <xdr:row>2</xdr:row>
      <xdr:rowOff>15240</xdr:rowOff>
    </xdr:from>
    <xdr:to>
      <xdr:col>8</xdr:col>
      <xdr:colOff>144780</xdr:colOff>
      <xdr:row>19</xdr:row>
      <xdr:rowOff>7620</xdr:rowOff>
    </xdr:to>
    <xdr:graphicFrame macro="">
      <xdr:nvGraphicFramePr>
        <xdr:cNvPr id="2" name="Graphique 1">
          <a:extLst>
            <a:ext uri="{FF2B5EF4-FFF2-40B4-BE49-F238E27FC236}">
              <a16:creationId xmlns:a16="http://schemas.microsoft.com/office/drawing/2014/main" id="{6C0B49F2-4643-4300-8138-3CE0CB8864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12</xdr:row>
      <xdr:rowOff>45720</xdr:rowOff>
    </xdr:from>
    <xdr:to>
      <xdr:col>7</xdr:col>
      <xdr:colOff>15240</xdr:colOff>
      <xdr:row>28</xdr:row>
      <xdr:rowOff>83820</xdr:rowOff>
    </xdr:to>
    <xdr:graphicFrame macro="">
      <xdr:nvGraphicFramePr>
        <xdr:cNvPr id="2" name="Graphique 1">
          <a:extLst>
            <a:ext uri="{FF2B5EF4-FFF2-40B4-BE49-F238E27FC236}">
              <a16:creationId xmlns:a16="http://schemas.microsoft.com/office/drawing/2014/main" id="{501BD6CC-2076-4629-B8CB-D28DE1CA3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160020</xdr:colOff>
      <xdr:row>12</xdr:row>
      <xdr:rowOff>38100</xdr:rowOff>
    </xdr:from>
    <xdr:to>
      <xdr:col>6</xdr:col>
      <xdr:colOff>769620</xdr:colOff>
      <xdr:row>30</xdr:row>
      <xdr:rowOff>7620</xdr:rowOff>
    </xdr:to>
    <xdr:graphicFrame macro="">
      <xdr:nvGraphicFramePr>
        <xdr:cNvPr id="2" name="Graphique 1">
          <a:extLst>
            <a:ext uri="{FF2B5EF4-FFF2-40B4-BE49-F238E27FC236}">
              <a16:creationId xmlns:a16="http://schemas.microsoft.com/office/drawing/2014/main" id="{4EA58143-0524-4672-8773-1BC7135E9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ureau" refreshedDate="43989.821306597223" createdVersion="6" refreshedVersion="6" minRefreshableVersion="3" recordCount="294" xr:uid="{08F1BF08-F28C-47BA-ABDC-7CD62D19A5E7}">
  <cacheSource type="worksheet">
    <worksheetSource name="Tableau1"/>
  </cacheSource>
  <cacheFields count="10">
    <cacheField name="n° stagiaire" numFmtId="0">
      <sharedItems/>
    </cacheField>
    <cacheField name="date" numFmtId="14">
      <sharedItems containsSemiMixedTypes="0" containsNonDate="0" containsDate="1" containsString="0" minDate="2014-02-24T00:00:00" maxDate="2019-12-11T00:00:00" count="276">
        <d v="2016-01-16T00:00:00"/>
        <d v="2016-06-27T00:00:00"/>
        <d v="2015-02-02T00:00:00"/>
        <d v="2015-02-20T00:00:00"/>
        <d v="2016-07-22T00:00:00"/>
        <d v="2016-07-28T00:00:00"/>
        <d v="2017-02-21T00:00:00"/>
        <d v="2015-06-30T00:00:00"/>
        <d v="2018-03-08T00:00:00"/>
        <d v="2019-02-05T00:00:00"/>
        <d v="2019-03-08T00:00:00"/>
        <d v="2019-04-12T00:00:00"/>
        <d v="2019-04-20T00:00:00"/>
        <d v="2019-06-30T00:00:00"/>
        <d v="2019-08-11T00:00:00"/>
        <d v="2019-11-27T00:00:00"/>
        <d v="2014-10-05T00:00:00"/>
        <d v="2015-05-23T00:00:00"/>
        <d v="2015-07-23T00:00:00"/>
        <d v="2015-10-05T00:00:00"/>
        <d v="2016-01-01T00:00:00"/>
        <d v="2016-01-28T00:00:00"/>
        <d v="2016-03-11T00:00:00"/>
        <d v="2016-03-19T00:00:00"/>
        <d v="2016-08-15T00:00:00"/>
        <d v="2016-09-05T00:00:00"/>
        <d v="2016-12-02T00:00:00"/>
        <d v="2017-08-02T00:00:00"/>
        <d v="2017-12-06T00:00:00"/>
        <d v="2018-02-13T00:00:00"/>
        <d v="2018-04-21T00:00:00"/>
        <d v="2019-08-06T00:00:00"/>
        <d v="2019-10-11T00:00:00"/>
        <d v="2014-03-17T00:00:00"/>
        <d v="2014-05-28T00:00:00"/>
        <d v="2014-06-04T00:00:00"/>
        <d v="2014-11-07T00:00:00"/>
        <d v="2015-09-16T00:00:00"/>
        <d v="2016-10-13T00:00:00"/>
        <d v="2016-12-05T00:00:00"/>
        <d v="2016-12-13T00:00:00"/>
        <d v="2017-01-01T00:00:00"/>
        <d v="2017-01-29T00:00:00"/>
        <d v="2017-10-09T00:00:00"/>
        <d v="2017-10-23T00:00:00"/>
        <d v="2017-11-21T00:00:00"/>
        <d v="2018-06-05T00:00:00"/>
        <d v="2018-07-20T00:00:00"/>
        <d v="2018-12-02T00:00:00"/>
        <d v="2018-12-18T00:00:00"/>
        <d v="2019-02-25T00:00:00"/>
        <d v="2019-07-15T00:00:00"/>
        <d v="2019-07-22T00:00:00"/>
        <d v="2019-08-15T00:00:00"/>
        <d v="2019-09-19T00:00:00"/>
        <d v="2014-02-24T00:00:00"/>
        <d v="2014-04-23T00:00:00"/>
        <d v="2015-05-02T00:00:00"/>
        <d v="2018-05-28T00:00:00"/>
        <d v="2014-04-22T00:00:00"/>
        <d v="2015-12-11T00:00:00"/>
        <d v="2016-03-27T00:00:00"/>
        <d v="2016-08-16T00:00:00"/>
        <d v="2016-10-19T00:00:00"/>
        <d v="2017-01-14T00:00:00"/>
        <d v="2019-01-19T00:00:00"/>
        <d v="2014-11-20T00:00:00"/>
        <d v="2015-11-16T00:00:00"/>
        <d v="2016-03-24T00:00:00"/>
        <d v="2016-11-26T00:00:00"/>
        <d v="2017-07-20T00:00:00"/>
        <d v="2019-02-21T00:00:00"/>
        <d v="2019-07-11T00:00:00"/>
        <d v="2015-08-07T00:00:00"/>
        <d v="2014-04-09T00:00:00"/>
        <d v="2014-05-20T00:00:00"/>
        <d v="2014-09-07T00:00:00"/>
        <d v="2015-06-07T00:00:00"/>
        <d v="2016-06-09T00:00:00"/>
        <d v="2016-10-14T00:00:00"/>
        <d v="2016-10-23T00:00:00"/>
        <d v="2016-10-25T00:00:00"/>
        <d v="2016-12-16T00:00:00"/>
        <d v="2017-02-22T00:00:00"/>
        <d v="2017-05-27T00:00:00"/>
        <d v="2017-06-11T00:00:00"/>
        <d v="2017-09-05T00:00:00"/>
        <d v="2014-04-13T00:00:00"/>
        <d v="2016-01-15T00:00:00"/>
        <d v="2017-03-02T00:00:00"/>
        <d v="2018-02-26T00:00:00"/>
        <d v="2018-07-23T00:00:00"/>
        <d v="2018-08-07T00:00:00"/>
        <d v="2018-10-03T00:00:00"/>
        <d v="2019-02-04T00:00:00"/>
        <d v="2019-03-04T00:00:00"/>
        <d v="2019-04-06T00:00:00"/>
        <d v="2019-04-24T00:00:00"/>
        <d v="2019-05-20T00:00:00"/>
        <d v="2019-05-23T00:00:00"/>
        <d v="2019-09-30T00:00:00"/>
        <d v="2019-10-18T00:00:00"/>
        <d v="2014-06-12T00:00:00"/>
        <d v="2014-07-01T00:00:00"/>
        <d v="2014-07-27T00:00:00"/>
        <d v="2014-08-13T00:00:00"/>
        <d v="2014-11-12T00:00:00"/>
        <d v="2014-11-22T00:00:00"/>
        <d v="2014-12-25T00:00:00"/>
        <d v="2015-01-05T00:00:00"/>
        <d v="2015-01-09T00:00:00"/>
        <d v="2015-01-14T00:00:00"/>
        <d v="2015-01-15T00:00:00"/>
        <d v="2015-01-20T00:00:00"/>
        <d v="2015-01-22T00:00:00"/>
        <d v="2015-02-18T00:00:00"/>
        <d v="2015-02-22T00:00:00"/>
        <d v="2015-03-03T00:00:00"/>
        <d v="2016-11-04T00:00:00"/>
        <d v="2017-05-20T00:00:00"/>
        <d v="2016-07-14T00:00:00"/>
        <d v="2017-04-20T00:00:00"/>
        <d v="2015-11-17T00:00:00"/>
        <d v="2018-01-06T00:00:00"/>
        <d v="2019-08-19T00:00:00"/>
        <d v="2015-06-18T00:00:00"/>
        <d v="2019-03-16T00:00:00"/>
        <d v="2017-11-13T00:00:00"/>
        <d v="2018-11-02T00:00:00"/>
        <d v="2015-05-06T00:00:00"/>
        <d v="2016-02-17T00:00:00"/>
        <d v="2016-03-16T00:00:00"/>
        <d v="2016-06-13T00:00:00"/>
        <d v="2016-07-02T00:00:00"/>
        <d v="2017-01-12T00:00:00"/>
        <d v="2017-06-12T00:00:00"/>
        <d v="2017-06-21T00:00:00"/>
        <d v="2017-09-28T00:00:00"/>
        <d v="2018-03-04T00:00:00"/>
        <d v="2018-03-26T00:00:00"/>
        <d v="2018-06-26T00:00:00"/>
        <d v="2019-03-09T00:00:00"/>
        <d v="2019-06-27T00:00:00"/>
        <d v="2019-07-26T00:00:00"/>
        <d v="2019-08-13T00:00:00"/>
        <d v="2014-03-22T00:00:00"/>
        <d v="2018-02-19T00:00:00"/>
        <d v="2018-05-26T00:00:00"/>
        <d v="2018-08-02T00:00:00"/>
        <d v="2018-10-04T00:00:00"/>
        <d v="2019-05-27T00:00:00"/>
        <d v="2019-10-20T00:00:00"/>
        <d v="2016-06-03T00:00:00"/>
        <d v="2016-12-21T00:00:00"/>
        <d v="2017-01-05T00:00:00"/>
        <d v="2016-08-09T00:00:00"/>
        <d v="2017-01-03T00:00:00"/>
        <d v="2017-09-23T00:00:00"/>
        <d v="2017-12-13T00:00:00"/>
        <d v="2015-03-25T00:00:00"/>
        <d v="2015-08-13T00:00:00"/>
        <d v="2018-01-30T00:00:00"/>
        <d v="2018-12-29T00:00:00"/>
        <d v="2019-05-26T00:00:00"/>
        <d v="2019-06-14T00:00:00"/>
        <d v="2019-09-15T00:00:00"/>
        <d v="2019-11-01T00:00:00"/>
        <d v="2019-11-22T00:00:00"/>
        <d v="2014-03-03T00:00:00"/>
        <d v="2014-04-20T00:00:00"/>
        <d v="2014-07-22T00:00:00"/>
        <d v="2014-08-27T00:00:00"/>
        <d v="2014-11-03T00:00:00"/>
        <d v="2014-11-04T00:00:00"/>
        <d v="2015-05-30T00:00:00"/>
        <d v="2015-11-06T00:00:00"/>
        <d v="2016-03-05T00:00:00"/>
        <d v="2016-03-22T00:00:00"/>
        <d v="2016-06-20T00:00:00"/>
        <d v="2016-09-16T00:00:00"/>
        <d v="2017-05-10T00:00:00"/>
        <d v="2017-11-05T00:00:00"/>
        <d v="2018-03-02T00:00:00"/>
        <d v="2018-08-14T00:00:00"/>
        <d v="2018-10-08T00:00:00"/>
        <d v="2019-03-13T00:00:00"/>
        <d v="2019-04-18T00:00:00"/>
        <d v="2019-05-04T00:00:00"/>
        <d v="2019-06-21T00:00:00"/>
        <d v="2019-07-01T00:00:00"/>
        <d v="2019-11-24T00:00:00"/>
        <d v="2014-07-08T00:00:00"/>
        <d v="2014-10-01T00:00:00"/>
        <d v="2015-04-04T00:00:00"/>
        <d v="2015-04-15T00:00:00"/>
        <d v="2015-06-13T00:00:00"/>
        <d v="2016-12-07T00:00:00"/>
        <d v="2018-09-22T00:00:00"/>
        <d v="2017-01-08T00:00:00"/>
        <d v="2017-06-22T00:00:00"/>
        <d v="2018-11-12T00:00:00"/>
        <d v="2014-06-14T00:00:00"/>
        <d v="2014-10-04T00:00:00"/>
        <d v="2014-10-13T00:00:00"/>
        <d v="2015-12-14T00:00:00"/>
        <d v="2018-06-17T00:00:00"/>
        <d v="2015-04-16T00:00:00"/>
        <d v="2016-12-23T00:00:00"/>
        <d v="2017-05-18T00:00:00"/>
        <d v="2018-09-19T00:00:00"/>
        <d v="2019-04-17T00:00:00"/>
        <d v="2019-12-10T00:00:00"/>
        <d v="2014-06-06T00:00:00"/>
        <d v="2015-09-03T00:00:00"/>
        <d v="2016-05-21T00:00:00"/>
        <d v="2016-08-25T00:00:00"/>
        <d v="2015-02-01T00:00:00"/>
        <d v="2016-06-02T00:00:00"/>
        <d v="2017-07-26T00:00:00"/>
        <d v="2018-05-03T00:00:00"/>
        <d v="2018-11-13T00:00:00"/>
        <d v="2015-08-18T00:00:00"/>
        <d v="2018-05-09T00:00:00"/>
        <d v="2015-10-14T00:00:00"/>
        <d v="2016-08-03T00:00:00"/>
        <d v="2019-07-12T00:00:00"/>
        <d v="2016-07-11T00:00:00"/>
        <d v="2016-09-21T00:00:00"/>
        <d v="2018-12-16T00:00:00"/>
        <d v="2014-08-29T00:00:00"/>
        <d v="2017-09-09T00:00:00"/>
        <d v="2015-07-29T00:00:00"/>
        <d v="2016-04-10T00:00:00"/>
        <d v="2016-06-06T00:00:00"/>
        <d v="2017-02-12T00:00:00"/>
        <d v="2018-03-03T00:00:00"/>
        <d v="2018-08-23T00:00:00"/>
        <d v="2018-08-25T00:00:00"/>
        <d v="2018-09-25T00:00:00"/>
        <d v="2019-01-28T00:00:00"/>
        <d v="2019-06-26T00:00:00"/>
        <d v="2019-07-04T00:00:00"/>
        <d v="2019-09-01T00:00:00"/>
        <d v="2019-11-09T00:00:00"/>
        <d v="2014-04-07T00:00:00"/>
        <d v="2014-07-12T00:00:00"/>
        <d v="2014-08-10T00:00:00"/>
        <d v="2014-10-16T00:00:00"/>
        <d v="2015-07-11T00:00:00"/>
        <d v="2015-09-05T00:00:00"/>
        <d v="2015-11-04T00:00:00"/>
        <d v="2015-11-08T00:00:00"/>
        <d v="2016-02-15T00:00:00"/>
        <d v="2016-04-30T00:00:00"/>
        <d v="2016-10-06T00:00:00"/>
        <d v="2017-05-11T00:00:00"/>
        <d v="2015-03-24T00:00:00"/>
        <d v="2015-05-16T00:00:00"/>
        <d v="2016-04-06T00:00:00"/>
        <d v="2017-10-14T00:00:00"/>
        <d v="2017-07-01T00:00:00"/>
        <d v="2017-11-16T00:00:00"/>
        <d v="2015-07-02T00:00:00"/>
        <d v="2015-07-24T00:00:00"/>
        <d v="2016-06-16T00:00:00"/>
        <d v="2014-08-22T00:00:00"/>
        <d v="2015-12-13T00:00:00"/>
        <d v="2015-12-25T00:00:00"/>
        <d v="2016-06-14T00:00:00"/>
        <d v="2017-06-29T00:00:00"/>
        <d v="2019-01-29T00:00:00"/>
        <d v="2019-10-19T00:00:00"/>
        <d v="2018-02-23T00:00:00"/>
        <d v="2019-10-22T00:00:00"/>
        <d v="2014-04-26T00:00:00"/>
        <d v="2017-11-22T00:00:00"/>
      </sharedItems>
      <fieldGroup base="1">
        <rangePr groupBy="years" startDate="2014-02-24T00:00:00" endDate="2019-12-11T00:00:00"/>
        <groupItems count="8">
          <s v="&lt;24/02/2014"/>
          <s v="2014"/>
          <s v="2015"/>
          <s v="2016"/>
          <s v="2017"/>
          <s v="2018"/>
          <s v="2019"/>
          <s v="&gt;11/12/2019"/>
        </groupItems>
      </fieldGroup>
    </cacheField>
    <cacheField name="problème" numFmtId="0">
      <sharedItems count="5">
        <s v="aboiement"/>
        <s v="anxiété"/>
        <s v="associabilité"/>
        <s v="fugue"/>
        <s v="propreté"/>
      </sharedItems>
    </cacheField>
    <cacheField name="age" numFmtId="0">
      <sharedItems containsSemiMixedTypes="0" containsString="0" containsNumber="1" containsInteger="1" minValue="1" maxValue="12"/>
    </cacheField>
    <cacheField name="poids" numFmtId="0">
      <sharedItems containsSemiMixedTypes="0" containsString="0" containsNumber="1" containsInteger="1" minValue="3" maxValue="30"/>
    </cacheField>
    <cacheField name="rappel" numFmtId="0">
      <sharedItems count="2">
        <s v="non"/>
        <s v="oui"/>
      </sharedItems>
    </cacheField>
    <cacheField name=" pas bouger" numFmtId="0">
      <sharedItems/>
    </cacheField>
    <cacheField name=" assis" numFmtId="0">
      <sharedItems/>
    </cacheField>
    <cacheField name=" coucher" numFmtId="0">
      <sharedItems/>
    </cacheField>
    <cacheField name="nb heures éducation" numFmtId="0">
      <sharedItems containsSemiMixedTypes="0" containsString="0" containsNumber="1" containsInteger="1" minValue="0" maxValue="8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4">
  <r>
    <s v="f-00253"/>
    <x v="0"/>
    <x v="0"/>
    <n v="1"/>
    <n v="7"/>
    <x v="0"/>
    <s v="non"/>
    <s v="non"/>
    <s v="non"/>
    <n v="26"/>
  </r>
  <r>
    <s v="f-00277"/>
    <x v="1"/>
    <x v="0"/>
    <n v="1"/>
    <n v="3"/>
    <x v="0"/>
    <s v="non"/>
    <s v="non"/>
    <s v="non"/>
    <n v="77"/>
  </r>
  <r>
    <s v="f-00206"/>
    <x v="2"/>
    <x v="0"/>
    <n v="3"/>
    <n v="19"/>
    <x v="0"/>
    <s v="non"/>
    <s v="oui"/>
    <s v="non"/>
    <n v="54"/>
  </r>
  <r>
    <s v="f-00208"/>
    <x v="3"/>
    <x v="0"/>
    <n v="3"/>
    <n v="14"/>
    <x v="0"/>
    <s v="non"/>
    <s v="non"/>
    <s v="non"/>
    <n v="63"/>
  </r>
  <r>
    <s v="f-00281"/>
    <x v="4"/>
    <x v="0"/>
    <n v="3"/>
    <n v="23"/>
    <x v="0"/>
    <s v="non"/>
    <s v="non"/>
    <s v="non"/>
    <n v="78"/>
  </r>
  <r>
    <s v="f-00282"/>
    <x v="5"/>
    <x v="0"/>
    <n v="3"/>
    <n v="7"/>
    <x v="0"/>
    <s v="non"/>
    <s v="non"/>
    <s v="non"/>
    <n v="0"/>
  </r>
  <r>
    <s v="f-00315"/>
    <x v="6"/>
    <x v="0"/>
    <n v="3"/>
    <n v="28"/>
    <x v="0"/>
    <s v="non"/>
    <s v="non"/>
    <s v="non"/>
    <n v="74"/>
  </r>
  <r>
    <s v="f-00225"/>
    <x v="7"/>
    <x v="0"/>
    <n v="5"/>
    <n v="10"/>
    <x v="1"/>
    <s v="oui"/>
    <s v="oui"/>
    <s v="oui"/>
    <n v="0"/>
  </r>
  <r>
    <s v="f-00357"/>
    <x v="8"/>
    <x v="0"/>
    <n v="5"/>
    <n v="22"/>
    <x v="0"/>
    <s v="non"/>
    <s v="non"/>
    <s v="non"/>
    <n v="59"/>
  </r>
  <r>
    <s v="f-00392"/>
    <x v="9"/>
    <x v="0"/>
    <n v="5"/>
    <n v="12"/>
    <x v="0"/>
    <s v="non"/>
    <s v="non"/>
    <s v="non"/>
    <n v="62"/>
  </r>
  <r>
    <s v="f-00396"/>
    <x v="10"/>
    <x v="0"/>
    <n v="5"/>
    <n v="14"/>
    <x v="1"/>
    <s v="oui"/>
    <s v="oui"/>
    <s v="oui"/>
    <n v="82"/>
  </r>
  <r>
    <s v="f-00402"/>
    <x v="11"/>
    <x v="0"/>
    <n v="5"/>
    <n v="25"/>
    <x v="0"/>
    <s v="non"/>
    <s v="non"/>
    <s v="non"/>
    <n v="43"/>
  </r>
  <r>
    <s v="f-00405"/>
    <x v="12"/>
    <x v="0"/>
    <n v="5"/>
    <n v="13"/>
    <x v="0"/>
    <s v="non"/>
    <s v="oui"/>
    <s v="non"/>
    <n v="55"/>
  </r>
  <r>
    <s v="f-00417"/>
    <x v="13"/>
    <x v="0"/>
    <n v="5"/>
    <n v="16"/>
    <x v="0"/>
    <s v="non"/>
    <s v="non"/>
    <s v="non"/>
    <n v="0"/>
  </r>
  <r>
    <s v="f-00427"/>
    <x v="14"/>
    <x v="0"/>
    <n v="5"/>
    <n v="29"/>
    <x v="0"/>
    <s v="non"/>
    <s v="non"/>
    <s v="non"/>
    <n v="63"/>
  </r>
  <r>
    <s v="f-00444"/>
    <x v="15"/>
    <x v="0"/>
    <n v="5"/>
    <n v="29"/>
    <x v="1"/>
    <s v="non"/>
    <s v="non"/>
    <s v="non"/>
    <n v="59"/>
  </r>
  <r>
    <s v="f-00187"/>
    <x v="16"/>
    <x v="0"/>
    <n v="6"/>
    <n v="10"/>
    <x v="0"/>
    <s v="non"/>
    <s v="non"/>
    <s v="non"/>
    <n v="24"/>
  </r>
  <r>
    <s v="f-00220"/>
    <x v="17"/>
    <x v="0"/>
    <n v="6"/>
    <n v="27"/>
    <x v="0"/>
    <s v="non"/>
    <s v="oui"/>
    <s v="non"/>
    <n v="0"/>
  </r>
  <r>
    <s v="f-00228"/>
    <x v="18"/>
    <x v="0"/>
    <n v="6"/>
    <n v="9"/>
    <x v="0"/>
    <s v="non"/>
    <s v="non"/>
    <s v="oui"/>
    <n v="62"/>
  </r>
  <r>
    <s v="f-00237"/>
    <x v="19"/>
    <x v="0"/>
    <n v="6"/>
    <n v="30"/>
    <x v="0"/>
    <s v="non"/>
    <s v="non"/>
    <s v="non"/>
    <n v="72"/>
  </r>
  <r>
    <s v="f-00250"/>
    <x v="20"/>
    <x v="0"/>
    <n v="6"/>
    <n v="9"/>
    <x v="0"/>
    <s v="non"/>
    <s v="non"/>
    <s v="non"/>
    <n v="52"/>
  </r>
  <r>
    <s v="f-00251"/>
    <x v="20"/>
    <x v="0"/>
    <n v="6"/>
    <n v="13"/>
    <x v="0"/>
    <s v="non"/>
    <s v="non"/>
    <s v="non"/>
    <n v="0"/>
  </r>
  <r>
    <s v="f-00254"/>
    <x v="21"/>
    <x v="0"/>
    <n v="6"/>
    <n v="30"/>
    <x v="0"/>
    <s v="non"/>
    <s v="non"/>
    <s v="non"/>
    <n v="57"/>
  </r>
  <r>
    <s v="f-00259"/>
    <x v="22"/>
    <x v="0"/>
    <n v="6"/>
    <n v="27"/>
    <x v="1"/>
    <s v="oui"/>
    <s v="oui"/>
    <s v="oui"/>
    <n v="20"/>
  </r>
  <r>
    <s v="f-00261"/>
    <x v="23"/>
    <x v="0"/>
    <n v="6"/>
    <n v="28"/>
    <x v="1"/>
    <s v="oui"/>
    <s v="oui"/>
    <s v="oui"/>
    <n v="35"/>
  </r>
  <r>
    <s v="f-00285"/>
    <x v="24"/>
    <x v="0"/>
    <n v="6"/>
    <n v="22"/>
    <x v="1"/>
    <s v="oui"/>
    <s v="oui"/>
    <s v="oui"/>
    <n v="0"/>
  </r>
  <r>
    <s v="f-00288"/>
    <x v="25"/>
    <x v="0"/>
    <n v="6"/>
    <n v="18"/>
    <x v="1"/>
    <s v="oui"/>
    <s v="oui"/>
    <s v="oui"/>
    <n v="28"/>
  </r>
  <r>
    <s v="f-00300"/>
    <x v="26"/>
    <x v="0"/>
    <n v="6"/>
    <n v="13"/>
    <x v="1"/>
    <s v="oui"/>
    <s v="oui"/>
    <s v="oui"/>
    <n v="75"/>
  </r>
  <r>
    <s v="f-00332"/>
    <x v="27"/>
    <x v="0"/>
    <n v="6"/>
    <n v="20"/>
    <x v="1"/>
    <s v="oui"/>
    <s v="oui"/>
    <s v="oui"/>
    <n v="47"/>
  </r>
  <r>
    <s v="f-00345"/>
    <x v="28"/>
    <x v="0"/>
    <n v="6"/>
    <n v="16"/>
    <x v="1"/>
    <s v="oui"/>
    <s v="oui"/>
    <s v="oui"/>
    <n v="0"/>
  </r>
  <r>
    <s v="f-00349"/>
    <x v="29"/>
    <x v="0"/>
    <n v="6"/>
    <n v="21"/>
    <x v="1"/>
    <s v="oui"/>
    <s v="oui"/>
    <s v="oui"/>
    <n v="75"/>
  </r>
  <r>
    <s v="f-00359"/>
    <x v="30"/>
    <x v="0"/>
    <n v="6"/>
    <n v="13"/>
    <x v="1"/>
    <s v="oui"/>
    <s v="oui"/>
    <s v="oui"/>
    <n v="51"/>
  </r>
  <r>
    <s v="f-00425"/>
    <x v="31"/>
    <x v="0"/>
    <n v="6"/>
    <n v="12"/>
    <x v="1"/>
    <s v="oui"/>
    <s v="oui"/>
    <s v="oui"/>
    <n v="23"/>
  </r>
  <r>
    <s v="f-00435"/>
    <x v="32"/>
    <x v="0"/>
    <n v="6"/>
    <n v="12"/>
    <x v="1"/>
    <s v="oui"/>
    <s v="oui"/>
    <s v="oui"/>
    <n v="17"/>
  </r>
  <r>
    <s v="f-00154"/>
    <x v="33"/>
    <x v="0"/>
    <n v="7"/>
    <n v="19"/>
    <x v="1"/>
    <s v="oui"/>
    <s v="oui"/>
    <s v="oui"/>
    <n v="56"/>
  </r>
  <r>
    <s v="f-00166"/>
    <x v="34"/>
    <x v="0"/>
    <n v="7"/>
    <n v="19"/>
    <x v="0"/>
    <s v="non"/>
    <s v="non"/>
    <s v="non"/>
    <n v="23"/>
  </r>
  <r>
    <s v="f-00167"/>
    <x v="35"/>
    <x v="0"/>
    <n v="7"/>
    <n v="16"/>
    <x v="1"/>
    <s v="oui"/>
    <s v="oui"/>
    <s v="oui"/>
    <n v="39"/>
  </r>
  <r>
    <s v="f-00192"/>
    <x v="36"/>
    <x v="0"/>
    <n v="7"/>
    <n v="18"/>
    <x v="0"/>
    <s v="non"/>
    <s v="non"/>
    <s v="non"/>
    <n v="38"/>
  </r>
  <r>
    <s v="f-00236"/>
    <x v="37"/>
    <x v="0"/>
    <n v="7"/>
    <n v="18"/>
    <x v="0"/>
    <s v="non"/>
    <s v="oui"/>
    <s v="non"/>
    <n v="19"/>
  </r>
  <r>
    <s v="f-00293"/>
    <x v="38"/>
    <x v="0"/>
    <n v="7"/>
    <n v="30"/>
    <x v="0"/>
    <s v="non"/>
    <s v="non"/>
    <s v="non"/>
    <n v="84"/>
  </r>
  <r>
    <s v="f-00301"/>
    <x v="39"/>
    <x v="0"/>
    <n v="7"/>
    <n v="23"/>
    <x v="0"/>
    <s v="non"/>
    <s v="non"/>
    <s v="non"/>
    <n v="26"/>
  </r>
  <r>
    <s v="f-00303"/>
    <x v="40"/>
    <x v="0"/>
    <n v="7"/>
    <n v="12"/>
    <x v="1"/>
    <s v="non"/>
    <s v="non"/>
    <s v="non"/>
    <n v="52"/>
  </r>
  <r>
    <s v="f-00307"/>
    <x v="41"/>
    <x v="0"/>
    <n v="7"/>
    <n v="20"/>
    <x v="0"/>
    <s v="non"/>
    <s v="non"/>
    <s v="non"/>
    <n v="52"/>
  </r>
  <r>
    <s v="f-00313"/>
    <x v="42"/>
    <x v="0"/>
    <n v="7"/>
    <n v="10"/>
    <x v="0"/>
    <s v="non"/>
    <s v="oui"/>
    <s v="non"/>
    <n v="32"/>
  </r>
  <r>
    <s v="f-00337"/>
    <x v="43"/>
    <x v="0"/>
    <n v="7"/>
    <n v="28"/>
    <x v="0"/>
    <s v="non"/>
    <s v="non"/>
    <s v="oui"/>
    <n v="69"/>
  </r>
  <r>
    <s v="f-00339"/>
    <x v="44"/>
    <x v="0"/>
    <n v="7"/>
    <n v="13"/>
    <x v="1"/>
    <s v="oui"/>
    <s v="oui"/>
    <s v="oui"/>
    <n v="33"/>
  </r>
  <r>
    <s v="f-00343"/>
    <x v="45"/>
    <x v="0"/>
    <n v="7"/>
    <n v="13"/>
    <x v="1"/>
    <s v="oui"/>
    <s v="oui"/>
    <s v="oui"/>
    <n v="30"/>
  </r>
  <r>
    <s v="f-00364"/>
    <x v="46"/>
    <x v="0"/>
    <n v="7"/>
    <n v="16"/>
    <x v="1"/>
    <s v="oui"/>
    <s v="oui"/>
    <s v="oui"/>
    <n v="0"/>
  </r>
  <r>
    <s v="f-00368"/>
    <x v="47"/>
    <x v="0"/>
    <n v="7"/>
    <n v="14"/>
    <x v="1"/>
    <s v="oui"/>
    <s v="oui"/>
    <s v="oui"/>
    <n v="53"/>
  </r>
  <r>
    <s v="f-00384"/>
    <x v="48"/>
    <x v="0"/>
    <n v="7"/>
    <n v="26"/>
    <x v="1"/>
    <s v="oui"/>
    <s v="oui"/>
    <s v="oui"/>
    <n v="76"/>
  </r>
  <r>
    <s v="f-00386"/>
    <x v="49"/>
    <x v="0"/>
    <n v="7"/>
    <n v="25"/>
    <x v="0"/>
    <s v="non"/>
    <s v="non"/>
    <s v="non"/>
    <n v="40"/>
  </r>
  <r>
    <s v="f-00394"/>
    <x v="50"/>
    <x v="0"/>
    <n v="7"/>
    <n v="15"/>
    <x v="1"/>
    <s v="oui"/>
    <s v="oui"/>
    <s v="oui"/>
    <n v="0"/>
  </r>
  <r>
    <s v="f-00422"/>
    <x v="51"/>
    <x v="0"/>
    <n v="7"/>
    <n v="14"/>
    <x v="0"/>
    <s v="non"/>
    <s v="non"/>
    <s v="non"/>
    <n v="30"/>
  </r>
  <r>
    <s v="f-00423"/>
    <x v="52"/>
    <x v="0"/>
    <n v="7"/>
    <n v="15"/>
    <x v="0"/>
    <s v="non"/>
    <s v="oui"/>
    <s v="non"/>
    <n v="0"/>
  </r>
  <r>
    <s v="f-00429"/>
    <x v="53"/>
    <x v="0"/>
    <n v="7"/>
    <n v="21"/>
    <x v="0"/>
    <s v="non"/>
    <s v="non"/>
    <s v="non"/>
    <n v="0"/>
  </r>
  <r>
    <s v="f-00433"/>
    <x v="54"/>
    <x v="0"/>
    <n v="7"/>
    <n v="15"/>
    <x v="0"/>
    <s v="non"/>
    <s v="non"/>
    <s v="non"/>
    <n v="82"/>
  </r>
  <r>
    <s v="f-00152"/>
    <x v="55"/>
    <x v="0"/>
    <n v="8"/>
    <n v="12"/>
    <x v="1"/>
    <s v="non"/>
    <s v="non"/>
    <s v="non"/>
    <n v="61"/>
  </r>
  <r>
    <s v="f-00163"/>
    <x v="56"/>
    <x v="0"/>
    <n v="8"/>
    <n v="29"/>
    <x v="0"/>
    <s v="non"/>
    <s v="non"/>
    <s v="non"/>
    <n v="22"/>
  </r>
  <r>
    <s v="f-00217"/>
    <x v="57"/>
    <x v="0"/>
    <n v="8"/>
    <n v="30"/>
    <x v="0"/>
    <s v="non"/>
    <s v="oui"/>
    <s v="non"/>
    <n v="23"/>
  </r>
  <r>
    <s v="f-00363"/>
    <x v="58"/>
    <x v="0"/>
    <n v="8"/>
    <n v="15"/>
    <x v="0"/>
    <s v="non"/>
    <s v="non"/>
    <s v="non"/>
    <n v="80"/>
  </r>
  <r>
    <s v="f-00162"/>
    <x v="59"/>
    <x v="0"/>
    <n v="9"/>
    <n v="11"/>
    <x v="0"/>
    <s v="non"/>
    <s v="non"/>
    <s v="non"/>
    <n v="32"/>
  </r>
  <r>
    <s v="f-00246"/>
    <x v="60"/>
    <x v="0"/>
    <n v="9"/>
    <n v="15"/>
    <x v="1"/>
    <s v="oui"/>
    <s v="oui"/>
    <s v="oui"/>
    <n v="21"/>
  </r>
  <r>
    <s v="f-00264"/>
    <x v="61"/>
    <x v="0"/>
    <n v="9"/>
    <n v="17"/>
    <x v="1"/>
    <s v="oui"/>
    <s v="oui"/>
    <s v="oui"/>
    <n v="73"/>
  </r>
  <r>
    <s v="f-00286"/>
    <x v="62"/>
    <x v="0"/>
    <n v="9"/>
    <n v="18"/>
    <x v="0"/>
    <s v="non"/>
    <s v="non"/>
    <s v="non"/>
    <n v="19"/>
  </r>
  <r>
    <s v="f-00295"/>
    <x v="63"/>
    <x v="0"/>
    <n v="9"/>
    <n v="13"/>
    <x v="0"/>
    <s v="non"/>
    <s v="oui"/>
    <s v="non"/>
    <n v="50"/>
  </r>
  <r>
    <s v="f-00312"/>
    <x v="64"/>
    <x v="0"/>
    <n v="9"/>
    <n v="24"/>
    <x v="0"/>
    <s v="non"/>
    <s v="non"/>
    <s v="non"/>
    <n v="57"/>
  </r>
  <r>
    <s v="f-00388"/>
    <x v="65"/>
    <x v="0"/>
    <n v="9"/>
    <n v="7"/>
    <x v="0"/>
    <s v="non"/>
    <s v="non"/>
    <s v="non"/>
    <n v="65"/>
  </r>
  <r>
    <s v="f-00195"/>
    <x v="66"/>
    <x v="0"/>
    <n v="10"/>
    <n v="22"/>
    <x v="0"/>
    <s v="non"/>
    <s v="non"/>
    <s v="non"/>
    <n v="41"/>
  </r>
  <r>
    <s v="f-00242"/>
    <x v="67"/>
    <x v="0"/>
    <n v="10"/>
    <n v="12"/>
    <x v="0"/>
    <s v="non"/>
    <s v="non"/>
    <s v="non"/>
    <n v="63"/>
  </r>
  <r>
    <s v="f-00263"/>
    <x v="68"/>
    <x v="0"/>
    <n v="10"/>
    <n v="13"/>
    <x v="0"/>
    <s v="non"/>
    <s v="non"/>
    <s v="non"/>
    <n v="30"/>
  </r>
  <r>
    <s v="f-00299"/>
    <x v="69"/>
    <x v="0"/>
    <n v="10"/>
    <n v="28"/>
    <x v="0"/>
    <s v="non"/>
    <s v="non"/>
    <s v="non"/>
    <n v="79"/>
  </r>
  <r>
    <s v="f-00330"/>
    <x v="70"/>
    <x v="0"/>
    <n v="10"/>
    <n v="8"/>
    <x v="0"/>
    <s v="non"/>
    <s v="non"/>
    <s v="non"/>
    <n v="55"/>
  </r>
  <r>
    <s v="f-00393"/>
    <x v="71"/>
    <x v="0"/>
    <n v="10"/>
    <n v="9"/>
    <x v="1"/>
    <s v="oui"/>
    <s v="oui"/>
    <s v="oui"/>
    <n v="68"/>
  </r>
  <r>
    <s v="f-00420"/>
    <x v="72"/>
    <x v="0"/>
    <n v="10"/>
    <n v="19"/>
    <x v="0"/>
    <s v="non"/>
    <s v="oui"/>
    <s v="non"/>
    <n v="52"/>
  </r>
  <r>
    <s v="f-00231"/>
    <x v="73"/>
    <x v="0"/>
    <n v="11"/>
    <n v="24"/>
    <x v="1"/>
    <s v="oui"/>
    <s v="oui"/>
    <s v="oui"/>
    <n v="77"/>
  </r>
  <r>
    <s v="f-00159"/>
    <x v="74"/>
    <x v="0"/>
    <n v="12"/>
    <n v="29"/>
    <x v="0"/>
    <s v="oui"/>
    <s v="non"/>
    <s v="oui"/>
    <n v="61"/>
  </r>
  <r>
    <s v="f-00165"/>
    <x v="75"/>
    <x v="0"/>
    <n v="12"/>
    <n v="20"/>
    <x v="0"/>
    <s v="oui"/>
    <s v="non"/>
    <s v="non"/>
    <n v="50"/>
  </r>
  <r>
    <s v="f-00183"/>
    <x v="76"/>
    <x v="0"/>
    <n v="12"/>
    <n v="24"/>
    <x v="0"/>
    <s v="oui"/>
    <s v="oui"/>
    <s v="non"/>
    <n v="76"/>
  </r>
  <r>
    <s v="f-00222"/>
    <x v="77"/>
    <x v="0"/>
    <n v="12"/>
    <n v="29"/>
    <x v="0"/>
    <s v="oui"/>
    <s v="non"/>
    <s v="non"/>
    <n v="73"/>
  </r>
  <r>
    <s v="f-00272"/>
    <x v="78"/>
    <x v="0"/>
    <n v="12"/>
    <n v="17"/>
    <x v="0"/>
    <s v="oui"/>
    <s v="non"/>
    <s v="oui"/>
    <n v="0"/>
  </r>
  <r>
    <s v="f-00294"/>
    <x v="79"/>
    <x v="0"/>
    <n v="12"/>
    <n v="21"/>
    <x v="0"/>
    <s v="oui"/>
    <s v="non"/>
    <s v="non"/>
    <n v="64"/>
  </r>
  <r>
    <s v="f-00296"/>
    <x v="80"/>
    <x v="0"/>
    <n v="12"/>
    <n v="30"/>
    <x v="0"/>
    <s v="oui"/>
    <s v="non"/>
    <s v="non"/>
    <n v="45"/>
  </r>
  <r>
    <s v="f-00297"/>
    <x v="81"/>
    <x v="0"/>
    <n v="12"/>
    <n v="12"/>
    <x v="0"/>
    <s v="oui"/>
    <s v="non"/>
    <s v="non"/>
    <n v="40"/>
  </r>
  <r>
    <s v="f-00304"/>
    <x v="82"/>
    <x v="0"/>
    <n v="12"/>
    <n v="9"/>
    <x v="0"/>
    <s v="oui"/>
    <s v="non"/>
    <s v="non"/>
    <n v="63"/>
  </r>
  <r>
    <s v="f-00316"/>
    <x v="83"/>
    <x v="0"/>
    <n v="12"/>
    <n v="26"/>
    <x v="0"/>
    <s v="oui"/>
    <s v="non"/>
    <s v="non"/>
    <n v="0"/>
  </r>
  <r>
    <s v="f-00323"/>
    <x v="84"/>
    <x v="0"/>
    <n v="12"/>
    <n v="17"/>
    <x v="0"/>
    <s v="oui"/>
    <s v="oui"/>
    <s v="oui"/>
    <n v="53"/>
  </r>
  <r>
    <s v="f-00324"/>
    <x v="85"/>
    <x v="0"/>
    <n v="12"/>
    <n v="18"/>
    <x v="0"/>
    <s v="oui"/>
    <s v="non"/>
    <s v="non"/>
    <n v="20"/>
  </r>
  <r>
    <s v="f-00333"/>
    <x v="86"/>
    <x v="0"/>
    <n v="12"/>
    <n v="9"/>
    <x v="0"/>
    <s v="non"/>
    <s v="non"/>
    <s v="non"/>
    <n v="68"/>
  </r>
  <r>
    <s v="f-00155"/>
    <x v="33"/>
    <x v="1"/>
    <n v="1"/>
    <n v="7"/>
    <x v="0"/>
    <s v="non"/>
    <s v="non"/>
    <s v="non"/>
    <n v="36"/>
  </r>
  <r>
    <s v="f-00160"/>
    <x v="87"/>
    <x v="1"/>
    <n v="1"/>
    <n v="7"/>
    <x v="0"/>
    <s v="non"/>
    <s v="non"/>
    <s v="non"/>
    <n v="56"/>
  </r>
  <r>
    <s v="f-00252"/>
    <x v="88"/>
    <x v="1"/>
    <n v="1"/>
    <n v="7"/>
    <x v="1"/>
    <s v="oui"/>
    <s v="oui"/>
    <s v="oui"/>
    <n v="32"/>
  </r>
  <r>
    <s v="f-00317"/>
    <x v="89"/>
    <x v="1"/>
    <n v="2"/>
    <n v="11"/>
    <x v="1"/>
    <s v="oui"/>
    <s v="oui"/>
    <s v="oui"/>
    <n v="33"/>
  </r>
  <r>
    <s v="f-00353"/>
    <x v="90"/>
    <x v="1"/>
    <n v="2"/>
    <n v="11"/>
    <x v="1"/>
    <s v="oui"/>
    <s v="oui"/>
    <s v="oui"/>
    <n v="79"/>
  </r>
  <r>
    <s v="f-00369"/>
    <x v="91"/>
    <x v="1"/>
    <n v="2"/>
    <n v="11"/>
    <x v="0"/>
    <s v="non"/>
    <s v="non"/>
    <s v="non"/>
    <n v="34"/>
  </r>
  <r>
    <s v="f-00371"/>
    <x v="92"/>
    <x v="1"/>
    <n v="2"/>
    <n v="11"/>
    <x v="1"/>
    <s v="oui"/>
    <s v="oui"/>
    <s v="oui"/>
    <n v="57"/>
  </r>
  <r>
    <s v="f-00378"/>
    <x v="93"/>
    <x v="1"/>
    <n v="2"/>
    <n v="11"/>
    <x v="0"/>
    <s v="non"/>
    <s v="non"/>
    <s v="non"/>
    <n v="20"/>
  </r>
  <r>
    <s v="f-00391"/>
    <x v="94"/>
    <x v="1"/>
    <n v="2"/>
    <n v="11"/>
    <x v="0"/>
    <s v="non"/>
    <s v="oui"/>
    <s v="non"/>
    <n v="42"/>
  </r>
  <r>
    <s v="f-00395"/>
    <x v="95"/>
    <x v="1"/>
    <n v="2"/>
    <n v="11"/>
    <x v="0"/>
    <s v="non"/>
    <s v="non"/>
    <s v="non"/>
    <n v="75"/>
  </r>
  <r>
    <s v="f-00401"/>
    <x v="96"/>
    <x v="1"/>
    <n v="2"/>
    <n v="11"/>
    <x v="0"/>
    <s v="non"/>
    <s v="non"/>
    <s v="non"/>
    <n v="44"/>
  </r>
  <r>
    <s v="f-00406"/>
    <x v="97"/>
    <x v="1"/>
    <n v="2"/>
    <n v="11"/>
    <x v="1"/>
    <s v="non"/>
    <s v="non"/>
    <s v="non"/>
    <n v="57"/>
  </r>
  <r>
    <s v="f-00408"/>
    <x v="98"/>
    <x v="1"/>
    <n v="2"/>
    <n v="11"/>
    <x v="0"/>
    <s v="non"/>
    <s v="non"/>
    <s v="non"/>
    <n v="0"/>
  </r>
  <r>
    <s v="f-00409"/>
    <x v="99"/>
    <x v="1"/>
    <n v="2"/>
    <n v="11"/>
    <x v="0"/>
    <s v="non"/>
    <s v="oui"/>
    <s v="non"/>
    <n v="58"/>
  </r>
  <r>
    <s v="f-00434"/>
    <x v="100"/>
    <x v="1"/>
    <n v="2"/>
    <n v="11"/>
    <x v="0"/>
    <s v="non"/>
    <s v="non"/>
    <s v="oui"/>
    <n v="0"/>
  </r>
  <r>
    <s v="f-00436"/>
    <x v="101"/>
    <x v="1"/>
    <n v="2"/>
    <n v="11"/>
    <x v="1"/>
    <s v="oui"/>
    <s v="oui"/>
    <s v="oui"/>
    <n v="75"/>
  </r>
  <r>
    <s v="f-00169"/>
    <x v="102"/>
    <x v="1"/>
    <n v="3"/>
    <n v="11"/>
    <x v="1"/>
    <s v="oui"/>
    <s v="oui"/>
    <s v="oui"/>
    <n v="18"/>
  </r>
  <r>
    <s v="f-00171"/>
    <x v="103"/>
    <x v="1"/>
    <n v="3"/>
    <n v="11"/>
    <x v="1"/>
    <s v="oui"/>
    <s v="oui"/>
    <s v="oui"/>
    <n v="84"/>
  </r>
  <r>
    <s v="f-00176"/>
    <x v="104"/>
    <x v="1"/>
    <n v="3"/>
    <n v="11"/>
    <x v="1"/>
    <s v="oui"/>
    <s v="oui"/>
    <s v="oui"/>
    <n v="36"/>
  </r>
  <r>
    <s v="f-00179"/>
    <x v="105"/>
    <x v="1"/>
    <n v="3"/>
    <n v="11"/>
    <x v="1"/>
    <s v="oui"/>
    <s v="oui"/>
    <s v="oui"/>
    <n v="25"/>
  </r>
  <r>
    <s v="f-00194"/>
    <x v="106"/>
    <x v="1"/>
    <n v="3"/>
    <n v="11"/>
    <x v="1"/>
    <s v="oui"/>
    <s v="oui"/>
    <s v="oui"/>
    <n v="82"/>
  </r>
  <r>
    <s v="f-00197"/>
    <x v="107"/>
    <x v="1"/>
    <n v="3"/>
    <n v="11"/>
    <x v="0"/>
    <s v="non"/>
    <s v="non"/>
    <s v="non"/>
    <n v="53"/>
  </r>
  <r>
    <s v="f-00198"/>
    <x v="108"/>
    <x v="1"/>
    <n v="3"/>
    <n v="11"/>
    <x v="0"/>
    <s v="non"/>
    <s v="non"/>
    <s v="non"/>
    <n v="46"/>
  </r>
  <r>
    <s v="f-00199"/>
    <x v="109"/>
    <x v="1"/>
    <n v="3"/>
    <n v="11"/>
    <x v="1"/>
    <s v="oui"/>
    <s v="oui"/>
    <s v="oui"/>
    <n v="65"/>
  </r>
  <r>
    <s v="f-00200"/>
    <x v="110"/>
    <x v="1"/>
    <n v="3"/>
    <n v="27"/>
    <x v="0"/>
    <s v="non"/>
    <s v="non"/>
    <s v="non"/>
    <n v="81"/>
  </r>
  <r>
    <s v="f-00201"/>
    <x v="111"/>
    <x v="1"/>
    <n v="3"/>
    <n v="26"/>
    <x v="0"/>
    <s v="non"/>
    <s v="oui"/>
    <s v="non"/>
    <n v="77"/>
  </r>
  <r>
    <s v="f-00202"/>
    <x v="112"/>
    <x v="1"/>
    <n v="3"/>
    <n v="9"/>
    <x v="0"/>
    <s v="non"/>
    <s v="non"/>
    <s v="non"/>
    <n v="83"/>
  </r>
  <r>
    <s v="f-00203"/>
    <x v="113"/>
    <x v="1"/>
    <n v="3"/>
    <n v="22"/>
    <x v="0"/>
    <s v="non"/>
    <s v="non"/>
    <s v="non"/>
    <n v="79"/>
  </r>
  <r>
    <s v="f-00204"/>
    <x v="114"/>
    <x v="1"/>
    <n v="3"/>
    <n v="14"/>
    <x v="1"/>
    <s v="non"/>
    <s v="non"/>
    <s v="non"/>
    <n v="66"/>
  </r>
  <r>
    <s v="f-00207"/>
    <x v="115"/>
    <x v="1"/>
    <n v="3"/>
    <n v="13"/>
    <x v="0"/>
    <s v="non"/>
    <s v="non"/>
    <s v="oui"/>
    <n v="69"/>
  </r>
  <r>
    <s v="f-00209"/>
    <x v="116"/>
    <x v="1"/>
    <n v="3"/>
    <n v="17"/>
    <x v="0"/>
    <s v="non"/>
    <s v="non"/>
    <s v="non"/>
    <n v="28"/>
  </r>
  <r>
    <s v="f-00210"/>
    <x v="117"/>
    <x v="1"/>
    <n v="3"/>
    <n v="15"/>
    <x v="0"/>
    <s v="non"/>
    <s v="non"/>
    <s v="non"/>
    <n v="29"/>
  </r>
  <r>
    <s v="f-00298"/>
    <x v="118"/>
    <x v="1"/>
    <n v="3"/>
    <n v="14"/>
    <x v="0"/>
    <s v="non"/>
    <s v="non"/>
    <s v="non"/>
    <n v="25"/>
  </r>
  <r>
    <s v="f-00322"/>
    <x v="119"/>
    <x v="1"/>
    <n v="3"/>
    <n v="22"/>
    <x v="0"/>
    <s v="non"/>
    <s v="non"/>
    <s v="non"/>
    <n v="68"/>
  </r>
  <r>
    <s v="f-00280"/>
    <x v="120"/>
    <x v="1"/>
    <n v="5"/>
    <n v="20"/>
    <x v="1"/>
    <s v="oui"/>
    <s v="oui"/>
    <s v="oui"/>
    <n v="23"/>
  </r>
  <r>
    <s v="f-00318"/>
    <x v="121"/>
    <x v="1"/>
    <n v="5"/>
    <n v="21"/>
    <x v="1"/>
    <s v="oui"/>
    <s v="oui"/>
    <s v="oui"/>
    <n v="76"/>
  </r>
  <r>
    <s v="f-00244"/>
    <x v="122"/>
    <x v="1"/>
    <n v="8"/>
    <n v="10"/>
    <x v="0"/>
    <s v="non"/>
    <s v="non"/>
    <s v="non"/>
    <n v="32"/>
  </r>
  <r>
    <s v="f-00347"/>
    <x v="123"/>
    <x v="1"/>
    <n v="8"/>
    <n v="16"/>
    <x v="0"/>
    <s v="non"/>
    <s v="non"/>
    <s v="non"/>
    <n v="20"/>
  </r>
  <r>
    <s v="f-00430"/>
    <x v="124"/>
    <x v="1"/>
    <n v="8"/>
    <n v="27"/>
    <x v="1"/>
    <s v="non"/>
    <s v="non"/>
    <s v="non"/>
    <n v="55"/>
  </r>
  <r>
    <s v="f-00224"/>
    <x v="125"/>
    <x v="1"/>
    <n v="9"/>
    <n v="9"/>
    <x v="1"/>
    <s v="oui"/>
    <s v="oui"/>
    <s v="oui"/>
    <n v="77"/>
  </r>
  <r>
    <s v="f-00400"/>
    <x v="126"/>
    <x v="1"/>
    <n v="9"/>
    <n v="8"/>
    <x v="0"/>
    <s v="non"/>
    <s v="non"/>
    <s v="oui"/>
    <n v="39"/>
  </r>
  <r>
    <s v="f-00341"/>
    <x v="127"/>
    <x v="1"/>
    <n v="10"/>
    <n v="11"/>
    <x v="0"/>
    <s v="non"/>
    <s v="non"/>
    <s v="non"/>
    <n v="68"/>
  </r>
  <r>
    <s v="f-00381"/>
    <x v="128"/>
    <x v="1"/>
    <n v="10"/>
    <n v="7"/>
    <x v="1"/>
    <s v="oui"/>
    <s v="oui"/>
    <s v="oui"/>
    <n v="55"/>
  </r>
  <r>
    <s v="f-00426"/>
    <x v="31"/>
    <x v="1"/>
    <n v="10"/>
    <n v="7"/>
    <x v="0"/>
    <s v="non"/>
    <s v="non"/>
    <s v="non"/>
    <n v="20"/>
  </r>
  <r>
    <s v="f-00218"/>
    <x v="129"/>
    <x v="1"/>
    <n v="11"/>
    <n v="27"/>
    <x v="1"/>
    <s v="oui"/>
    <s v="oui"/>
    <s v="oui"/>
    <n v="51"/>
  </r>
  <r>
    <s v="f-00256"/>
    <x v="130"/>
    <x v="1"/>
    <n v="11"/>
    <n v="21"/>
    <x v="1"/>
    <s v="oui"/>
    <s v="oui"/>
    <s v="oui"/>
    <n v="59"/>
  </r>
  <r>
    <s v="f-00260"/>
    <x v="131"/>
    <x v="1"/>
    <n v="11"/>
    <n v="13"/>
    <x v="1"/>
    <s v="oui"/>
    <s v="oui"/>
    <s v="oui"/>
    <n v="37"/>
  </r>
  <r>
    <s v="f-00273"/>
    <x v="132"/>
    <x v="1"/>
    <n v="11"/>
    <n v="26"/>
    <x v="1"/>
    <s v="oui"/>
    <s v="oui"/>
    <s v="oui"/>
    <n v="36"/>
  </r>
  <r>
    <s v="f-00278"/>
    <x v="133"/>
    <x v="1"/>
    <n v="11"/>
    <n v="25"/>
    <x v="1"/>
    <s v="oui"/>
    <s v="oui"/>
    <s v="oui"/>
    <n v="29"/>
  </r>
  <r>
    <s v="f-00311"/>
    <x v="134"/>
    <x v="1"/>
    <n v="11"/>
    <n v="17"/>
    <x v="1"/>
    <s v="oui"/>
    <s v="oui"/>
    <s v="oui"/>
    <n v="67"/>
  </r>
  <r>
    <s v="f-00325"/>
    <x v="135"/>
    <x v="1"/>
    <n v="11"/>
    <n v="8"/>
    <x v="1"/>
    <s v="oui"/>
    <s v="oui"/>
    <s v="oui"/>
    <n v="76"/>
  </r>
  <r>
    <s v="f-00326"/>
    <x v="136"/>
    <x v="1"/>
    <n v="11"/>
    <n v="7"/>
    <x v="1"/>
    <s v="oui"/>
    <s v="oui"/>
    <s v="oui"/>
    <n v="52"/>
  </r>
  <r>
    <s v="f-00336"/>
    <x v="137"/>
    <x v="1"/>
    <n v="11"/>
    <n v="15"/>
    <x v="1"/>
    <s v="oui"/>
    <s v="oui"/>
    <s v="oui"/>
    <n v="42"/>
  </r>
  <r>
    <s v="f-00356"/>
    <x v="138"/>
    <x v="1"/>
    <n v="11"/>
    <n v="22"/>
    <x v="1"/>
    <s v="oui"/>
    <s v="oui"/>
    <s v="oui"/>
    <n v="81"/>
  </r>
  <r>
    <s v="f-00358"/>
    <x v="139"/>
    <x v="1"/>
    <n v="11"/>
    <n v="30"/>
    <x v="1"/>
    <s v="oui"/>
    <s v="oui"/>
    <s v="oui"/>
    <n v="73"/>
  </r>
  <r>
    <s v="f-00366"/>
    <x v="140"/>
    <x v="1"/>
    <n v="11"/>
    <n v="13"/>
    <x v="1"/>
    <s v="oui"/>
    <s v="oui"/>
    <s v="oui"/>
    <n v="20"/>
  </r>
  <r>
    <s v="f-00367"/>
    <x v="140"/>
    <x v="1"/>
    <n v="11"/>
    <n v="13"/>
    <x v="1"/>
    <s v="oui"/>
    <s v="oui"/>
    <s v="oui"/>
    <n v="0"/>
  </r>
  <r>
    <s v="f-00397"/>
    <x v="141"/>
    <x v="1"/>
    <n v="11"/>
    <n v="13"/>
    <x v="0"/>
    <s v="non"/>
    <s v="non"/>
    <s v="non"/>
    <n v="24"/>
  </r>
  <r>
    <s v="f-00416"/>
    <x v="142"/>
    <x v="1"/>
    <n v="11"/>
    <n v="23"/>
    <x v="0"/>
    <s v="non"/>
    <s v="non"/>
    <s v="non"/>
    <n v="63"/>
  </r>
  <r>
    <s v="f-00424"/>
    <x v="143"/>
    <x v="1"/>
    <n v="11"/>
    <n v="10"/>
    <x v="0"/>
    <s v="non"/>
    <s v="non"/>
    <s v="non"/>
    <n v="64"/>
  </r>
  <r>
    <s v="f-00428"/>
    <x v="144"/>
    <x v="1"/>
    <n v="11"/>
    <n v="20"/>
    <x v="0"/>
    <s v="non"/>
    <s v="non"/>
    <s v="non"/>
    <n v="0"/>
  </r>
  <r>
    <s v="f-00156"/>
    <x v="145"/>
    <x v="1"/>
    <n v="12"/>
    <n v="24"/>
    <x v="0"/>
    <s v="oui"/>
    <s v="non"/>
    <s v="non"/>
    <n v="48"/>
  </r>
  <r>
    <s v="f-00351"/>
    <x v="146"/>
    <x v="1"/>
    <n v="12"/>
    <n v="21"/>
    <x v="0"/>
    <s v="non"/>
    <s v="non"/>
    <s v="non"/>
    <n v="72"/>
  </r>
  <r>
    <s v="f-00362"/>
    <x v="147"/>
    <x v="1"/>
    <n v="12"/>
    <n v="29"/>
    <x v="0"/>
    <s v="non"/>
    <s v="oui"/>
    <s v="oui"/>
    <n v="80"/>
  </r>
  <r>
    <s v="f-00370"/>
    <x v="148"/>
    <x v="1"/>
    <n v="12"/>
    <n v="29"/>
    <x v="0"/>
    <s v="non"/>
    <s v="non"/>
    <s v="non"/>
    <n v="18"/>
  </r>
  <r>
    <s v="f-00379"/>
    <x v="149"/>
    <x v="1"/>
    <n v="12"/>
    <n v="28"/>
    <x v="0"/>
    <s v="non"/>
    <s v="oui"/>
    <s v="non"/>
    <n v="21"/>
  </r>
  <r>
    <s v="f-00411"/>
    <x v="150"/>
    <x v="1"/>
    <n v="12"/>
    <n v="11"/>
    <x v="0"/>
    <s v="non"/>
    <s v="non"/>
    <s v="oui"/>
    <n v="0"/>
  </r>
  <r>
    <s v="f-00438"/>
    <x v="151"/>
    <x v="1"/>
    <n v="12"/>
    <n v="18"/>
    <x v="0"/>
    <s v="non"/>
    <s v="non"/>
    <s v="non"/>
    <n v="0"/>
  </r>
  <r>
    <s v="f-00270"/>
    <x v="152"/>
    <x v="2"/>
    <n v="1"/>
    <n v="3"/>
    <x v="0"/>
    <s v="non"/>
    <s v="oui"/>
    <s v="non"/>
    <n v="27"/>
  </r>
  <r>
    <s v="f-00305"/>
    <x v="153"/>
    <x v="2"/>
    <n v="1"/>
    <n v="3"/>
    <x v="1"/>
    <s v="non"/>
    <s v="non"/>
    <s v="non"/>
    <n v="0"/>
  </r>
  <r>
    <s v="f-00309"/>
    <x v="154"/>
    <x v="2"/>
    <n v="1"/>
    <n v="3"/>
    <x v="0"/>
    <s v="non"/>
    <s v="non"/>
    <s v="non"/>
    <n v="81"/>
  </r>
  <r>
    <s v="f-00284"/>
    <x v="155"/>
    <x v="2"/>
    <n v="2"/>
    <n v="11"/>
    <x v="1"/>
    <s v="oui"/>
    <s v="oui"/>
    <s v="oui"/>
    <n v="0"/>
  </r>
  <r>
    <s v="f-00308"/>
    <x v="156"/>
    <x v="2"/>
    <n v="2"/>
    <n v="11"/>
    <x v="1"/>
    <s v="oui"/>
    <s v="oui"/>
    <s v="oui"/>
    <n v="81"/>
  </r>
  <r>
    <s v="f-00335"/>
    <x v="157"/>
    <x v="2"/>
    <n v="2"/>
    <n v="11"/>
    <x v="1"/>
    <s v="oui"/>
    <s v="oui"/>
    <s v="oui"/>
    <n v="76"/>
  </r>
  <r>
    <s v="f-00346"/>
    <x v="158"/>
    <x v="2"/>
    <n v="2"/>
    <n v="11"/>
    <x v="1"/>
    <s v="oui"/>
    <s v="oui"/>
    <s v="oui"/>
    <n v="64"/>
  </r>
  <r>
    <s v="f-00212"/>
    <x v="159"/>
    <x v="2"/>
    <n v="3"/>
    <n v="24"/>
    <x v="0"/>
    <s v="non"/>
    <s v="non"/>
    <s v="non"/>
    <n v="37"/>
  </r>
  <r>
    <s v="f-00232"/>
    <x v="160"/>
    <x v="2"/>
    <n v="3"/>
    <n v="24"/>
    <x v="0"/>
    <s v="non"/>
    <s v="non"/>
    <s v="non"/>
    <n v="23"/>
  </r>
  <r>
    <s v="f-00348"/>
    <x v="161"/>
    <x v="2"/>
    <n v="3"/>
    <n v="27"/>
    <x v="0"/>
    <s v="non"/>
    <s v="non"/>
    <s v="non"/>
    <n v="74"/>
  </r>
  <r>
    <s v="f-00387"/>
    <x v="162"/>
    <x v="2"/>
    <n v="3"/>
    <n v="19"/>
    <x v="0"/>
    <s v="non"/>
    <s v="non"/>
    <s v="non"/>
    <n v="31"/>
  </r>
  <r>
    <s v="f-00410"/>
    <x v="163"/>
    <x v="2"/>
    <n v="3"/>
    <n v="16"/>
    <x v="0"/>
    <s v="non"/>
    <s v="non"/>
    <s v="non"/>
    <n v="53"/>
  </r>
  <r>
    <s v="f-00413"/>
    <x v="164"/>
    <x v="2"/>
    <n v="3"/>
    <n v="8"/>
    <x v="0"/>
    <s v="non"/>
    <s v="non"/>
    <s v="non"/>
    <n v="67"/>
  </r>
  <r>
    <s v="f-00432"/>
    <x v="165"/>
    <x v="2"/>
    <n v="3"/>
    <n v="29"/>
    <x v="0"/>
    <s v="non"/>
    <s v="non"/>
    <s v="non"/>
    <n v="41"/>
  </r>
  <r>
    <s v="f-00440"/>
    <x v="166"/>
    <x v="2"/>
    <n v="3"/>
    <n v="13"/>
    <x v="0"/>
    <s v="non"/>
    <s v="non"/>
    <s v="non"/>
    <n v="61"/>
  </r>
  <r>
    <s v="f-00442"/>
    <x v="167"/>
    <x v="2"/>
    <n v="3"/>
    <n v="10"/>
    <x v="0"/>
    <s v="non"/>
    <s v="non"/>
    <s v="non"/>
    <n v="41"/>
  </r>
  <r>
    <s v="f-00153"/>
    <x v="168"/>
    <x v="2"/>
    <n v="4"/>
    <n v="29"/>
    <x v="0"/>
    <s v="non"/>
    <s v="non"/>
    <s v="non"/>
    <n v="79"/>
  </r>
  <r>
    <s v="f-00161"/>
    <x v="169"/>
    <x v="2"/>
    <n v="4"/>
    <n v="13"/>
    <x v="0"/>
    <s v="non"/>
    <s v="non"/>
    <s v="non"/>
    <n v="55"/>
  </r>
  <r>
    <s v="f-00174"/>
    <x v="170"/>
    <x v="2"/>
    <n v="4"/>
    <n v="13"/>
    <x v="0"/>
    <s v="non"/>
    <s v="non"/>
    <s v="non"/>
    <n v="0"/>
  </r>
  <r>
    <s v="f-00181"/>
    <x v="171"/>
    <x v="2"/>
    <n v="4"/>
    <n v="7"/>
    <x v="0"/>
    <s v="non"/>
    <s v="non"/>
    <s v="non"/>
    <n v="31"/>
  </r>
  <r>
    <s v="f-00190"/>
    <x v="172"/>
    <x v="2"/>
    <n v="4"/>
    <n v="25"/>
    <x v="0"/>
    <s v="non"/>
    <s v="non"/>
    <s v="non"/>
    <n v="70"/>
  </r>
  <r>
    <s v="f-00191"/>
    <x v="173"/>
    <x v="2"/>
    <n v="4"/>
    <n v="7"/>
    <x v="1"/>
    <s v="oui"/>
    <s v="oui"/>
    <s v="oui"/>
    <n v="66"/>
  </r>
  <r>
    <s v="f-00221"/>
    <x v="174"/>
    <x v="2"/>
    <n v="4"/>
    <n v="10"/>
    <x v="1"/>
    <s v="oui"/>
    <s v="oui"/>
    <s v="oui"/>
    <n v="50"/>
  </r>
  <r>
    <s v="f-00240"/>
    <x v="175"/>
    <x v="2"/>
    <n v="4"/>
    <n v="22"/>
    <x v="1"/>
    <s v="oui"/>
    <s v="oui"/>
    <s v="oui"/>
    <n v="75"/>
  </r>
  <r>
    <s v="f-00258"/>
    <x v="176"/>
    <x v="2"/>
    <n v="4"/>
    <n v="14"/>
    <x v="1"/>
    <s v="oui"/>
    <s v="oui"/>
    <s v="oui"/>
    <n v="49"/>
  </r>
  <r>
    <s v="f-00262"/>
    <x v="177"/>
    <x v="2"/>
    <n v="4"/>
    <n v="13"/>
    <x v="1"/>
    <s v="oui"/>
    <s v="oui"/>
    <s v="oui"/>
    <n v="0"/>
  </r>
  <r>
    <s v="f-00276"/>
    <x v="178"/>
    <x v="2"/>
    <n v="4"/>
    <n v="26"/>
    <x v="1"/>
    <s v="oui"/>
    <s v="oui"/>
    <s v="oui"/>
    <n v="70"/>
  </r>
  <r>
    <s v="f-00289"/>
    <x v="179"/>
    <x v="2"/>
    <n v="4"/>
    <n v="26"/>
    <x v="1"/>
    <s v="oui"/>
    <s v="oui"/>
    <s v="oui"/>
    <n v="0"/>
  </r>
  <r>
    <s v="f-00319"/>
    <x v="180"/>
    <x v="2"/>
    <n v="4"/>
    <n v="29"/>
    <x v="1"/>
    <s v="oui"/>
    <s v="oui"/>
    <s v="oui"/>
    <n v="30"/>
  </r>
  <r>
    <s v="f-00340"/>
    <x v="181"/>
    <x v="2"/>
    <n v="4"/>
    <n v="30"/>
    <x v="1"/>
    <s v="oui"/>
    <s v="oui"/>
    <s v="oui"/>
    <n v="17"/>
  </r>
  <r>
    <s v="f-00354"/>
    <x v="182"/>
    <x v="2"/>
    <n v="4"/>
    <n v="15"/>
    <x v="0"/>
    <s v="non"/>
    <s v="non"/>
    <s v="non"/>
    <n v="25"/>
  </r>
  <r>
    <s v="f-00372"/>
    <x v="183"/>
    <x v="2"/>
    <n v="4"/>
    <n v="16"/>
    <x v="1"/>
    <s v="oui"/>
    <s v="oui"/>
    <s v="oui"/>
    <n v="0"/>
  </r>
  <r>
    <s v="f-00380"/>
    <x v="184"/>
    <x v="2"/>
    <n v="4"/>
    <n v="15"/>
    <x v="0"/>
    <s v="non"/>
    <s v="non"/>
    <s v="non"/>
    <n v="78"/>
  </r>
  <r>
    <s v="f-00399"/>
    <x v="185"/>
    <x v="2"/>
    <n v="4"/>
    <n v="27"/>
    <x v="0"/>
    <s v="non"/>
    <s v="oui"/>
    <s v="non"/>
    <n v="0"/>
  </r>
  <r>
    <s v="f-00404"/>
    <x v="186"/>
    <x v="2"/>
    <n v="4"/>
    <n v="15"/>
    <x v="0"/>
    <s v="non"/>
    <s v="non"/>
    <s v="non"/>
    <n v="62"/>
  </r>
  <r>
    <s v="f-00407"/>
    <x v="187"/>
    <x v="2"/>
    <n v="4"/>
    <n v="25"/>
    <x v="0"/>
    <s v="non"/>
    <s v="non"/>
    <s v="non"/>
    <n v="77"/>
  </r>
  <r>
    <s v="f-00414"/>
    <x v="188"/>
    <x v="2"/>
    <n v="4"/>
    <n v="29"/>
    <x v="1"/>
    <s v="non"/>
    <s v="non"/>
    <s v="non"/>
    <n v="51"/>
  </r>
  <r>
    <s v="f-00418"/>
    <x v="189"/>
    <x v="2"/>
    <n v="4"/>
    <n v="19"/>
    <x v="0"/>
    <s v="non"/>
    <s v="non"/>
    <s v="non"/>
    <n v="46"/>
  </r>
  <r>
    <s v="f-00443"/>
    <x v="190"/>
    <x v="2"/>
    <n v="4"/>
    <n v="30"/>
    <x v="0"/>
    <s v="non"/>
    <s v="oui"/>
    <s v="non"/>
    <n v="0"/>
  </r>
  <r>
    <s v="f-00172"/>
    <x v="191"/>
    <x v="2"/>
    <n v="5"/>
    <n v="25"/>
    <x v="0"/>
    <s v="non"/>
    <s v="non"/>
    <s v="oui"/>
    <n v="83"/>
  </r>
  <r>
    <s v="f-00177"/>
    <x v="104"/>
    <x v="2"/>
    <n v="5"/>
    <n v="14"/>
    <x v="1"/>
    <s v="oui"/>
    <s v="oui"/>
    <s v="oui"/>
    <n v="41"/>
  </r>
  <r>
    <s v="f-00184"/>
    <x v="192"/>
    <x v="2"/>
    <n v="5"/>
    <n v="8"/>
    <x v="1"/>
    <s v="oui"/>
    <s v="oui"/>
    <s v="oui"/>
    <n v="66"/>
  </r>
  <r>
    <s v="f-00213"/>
    <x v="193"/>
    <x v="2"/>
    <n v="5"/>
    <n v="25"/>
    <x v="1"/>
    <s v="oui"/>
    <s v="oui"/>
    <s v="oui"/>
    <n v="79"/>
  </r>
  <r>
    <s v="f-00214"/>
    <x v="194"/>
    <x v="2"/>
    <n v="5"/>
    <n v="23"/>
    <x v="1"/>
    <s v="oui"/>
    <s v="oui"/>
    <s v="oui"/>
    <n v="34"/>
  </r>
  <r>
    <s v="f-00223"/>
    <x v="195"/>
    <x v="2"/>
    <n v="5"/>
    <n v="27"/>
    <x v="1"/>
    <s v="oui"/>
    <s v="oui"/>
    <s v="oui"/>
    <n v="44"/>
  </r>
  <r>
    <s v="f-00302"/>
    <x v="196"/>
    <x v="2"/>
    <n v="5"/>
    <n v="24"/>
    <x v="1"/>
    <s v="oui"/>
    <s v="oui"/>
    <s v="oui"/>
    <n v="75"/>
  </r>
  <r>
    <s v="f-00376"/>
    <x v="197"/>
    <x v="2"/>
    <n v="5"/>
    <n v="12"/>
    <x v="0"/>
    <s v="non"/>
    <s v="non"/>
    <s v="non"/>
    <n v="41"/>
  </r>
  <r>
    <s v="f-00257"/>
    <x v="130"/>
    <x v="2"/>
    <n v="8"/>
    <n v="14"/>
    <x v="0"/>
    <s v="non"/>
    <s v="non"/>
    <s v="non"/>
    <n v="0"/>
  </r>
  <r>
    <s v="f-00310"/>
    <x v="198"/>
    <x v="2"/>
    <n v="8"/>
    <n v="25"/>
    <x v="0"/>
    <s v="non"/>
    <s v="non"/>
    <s v="non"/>
    <n v="32"/>
  </r>
  <r>
    <s v="f-00327"/>
    <x v="199"/>
    <x v="2"/>
    <n v="8"/>
    <n v="20"/>
    <x v="1"/>
    <s v="oui"/>
    <s v="oui"/>
    <s v="oui"/>
    <n v="63"/>
  </r>
  <r>
    <s v="f-00382"/>
    <x v="200"/>
    <x v="2"/>
    <n v="8"/>
    <n v="23"/>
    <x v="0"/>
    <s v="non"/>
    <s v="non"/>
    <s v="non"/>
    <n v="35"/>
  </r>
  <r>
    <s v="f-00170"/>
    <x v="201"/>
    <x v="2"/>
    <n v="9"/>
    <n v="21"/>
    <x v="0"/>
    <s v="non"/>
    <s v="oui"/>
    <s v="non"/>
    <n v="31"/>
  </r>
  <r>
    <s v="f-00185"/>
    <x v="202"/>
    <x v="2"/>
    <n v="9"/>
    <n v="29"/>
    <x v="1"/>
    <s v="oui"/>
    <s v="oui"/>
    <s v="oui"/>
    <n v="68"/>
  </r>
  <r>
    <s v="f-00188"/>
    <x v="203"/>
    <x v="2"/>
    <n v="9"/>
    <n v="18"/>
    <x v="1"/>
    <s v="oui"/>
    <s v="oui"/>
    <s v="oui"/>
    <n v="0"/>
  </r>
  <r>
    <s v="f-00248"/>
    <x v="204"/>
    <x v="2"/>
    <n v="9"/>
    <n v="14"/>
    <x v="1"/>
    <s v="oui"/>
    <s v="oui"/>
    <s v="oui"/>
    <n v="76"/>
  </r>
  <r>
    <s v="f-00365"/>
    <x v="205"/>
    <x v="2"/>
    <n v="9"/>
    <n v="26"/>
    <x v="1"/>
    <s v="non"/>
    <s v="non"/>
    <s v="non"/>
    <n v="81"/>
  </r>
  <r>
    <s v="f-00216"/>
    <x v="206"/>
    <x v="2"/>
    <n v="10"/>
    <n v="17"/>
    <x v="0"/>
    <s v="non"/>
    <s v="non"/>
    <s v="non"/>
    <n v="0"/>
  </r>
  <r>
    <s v="f-00306"/>
    <x v="207"/>
    <x v="2"/>
    <n v="10"/>
    <n v="26"/>
    <x v="0"/>
    <s v="non"/>
    <s v="non"/>
    <s v="non"/>
    <n v="73"/>
  </r>
  <r>
    <s v="f-00321"/>
    <x v="208"/>
    <x v="2"/>
    <n v="10"/>
    <n v="21"/>
    <x v="0"/>
    <s v="non"/>
    <s v="non"/>
    <s v="non"/>
    <n v="0"/>
  </r>
  <r>
    <s v="f-00375"/>
    <x v="209"/>
    <x v="2"/>
    <n v="10"/>
    <n v="23"/>
    <x v="1"/>
    <s v="oui"/>
    <s v="oui"/>
    <s v="oui"/>
    <n v="22"/>
  </r>
  <r>
    <s v="f-00403"/>
    <x v="210"/>
    <x v="2"/>
    <n v="10"/>
    <n v="21"/>
    <x v="0"/>
    <s v="non"/>
    <s v="non"/>
    <s v="non"/>
    <n v="22"/>
  </r>
  <r>
    <s v="f-00445"/>
    <x v="211"/>
    <x v="2"/>
    <n v="10"/>
    <n v="18"/>
    <x v="1"/>
    <s v="non"/>
    <s v="non"/>
    <s v="non"/>
    <n v="39"/>
  </r>
  <r>
    <s v="f-00168"/>
    <x v="212"/>
    <x v="2"/>
    <n v="11"/>
    <n v="14"/>
    <x v="0"/>
    <s v="non"/>
    <s v="non"/>
    <s v="non"/>
    <n v="61"/>
  </r>
  <r>
    <s v="f-00234"/>
    <x v="213"/>
    <x v="2"/>
    <n v="11"/>
    <n v="8"/>
    <x v="1"/>
    <s v="oui"/>
    <s v="oui"/>
    <s v="oui"/>
    <n v="30"/>
  </r>
  <r>
    <s v="f-00268"/>
    <x v="214"/>
    <x v="3"/>
    <n v="1"/>
    <n v="3"/>
    <x v="0"/>
    <s v="non"/>
    <s v="non"/>
    <s v="non"/>
    <n v="25"/>
  </r>
  <r>
    <s v="f-00287"/>
    <x v="215"/>
    <x v="3"/>
    <n v="2"/>
    <n v="11"/>
    <x v="1"/>
    <s v="oui"/>
    <s v="oui"/>
    <s v="oui"/>
    <n v="0"/>
  </r>
  <r>
    <s v="f-00205"/>
    <x v="216"/>
    <x v="3"/>
    <n v="3"/>
    <n v="13"/>
    <x v="0"/>
    <s v="non"/>
    <s v="non"/>
    <s v="non"/>
    <n v="0"/>
  </r>
  <r>
    <s v="f-00245"/>
    <x v="60"/>
    <x v="3"/>
    <n v="3"/>
    <n v="11"/>
    <x v="0"/>
    <s v="non"/>
    <s v="non"/>
    <s v="non"/>
    <n v="55"/>
  </r>
  <r>
    <s v="f-00269"/>
    <x v="217"/>
    <x v="3"/>
    <n v="3"/>
    <n v="21"/>
    <x v="0"/>
    <s v="non"/>
    <s v="non"/>
    <s v="non"/>
    <n v="0"/>
  </r>
  <r>
    <s v="f-00331"/>
    <x v="218"/>
    <x v="3"/>
    <n v="3"/>
    <n v="16"/>
    <x v="0"/>
    <s v="non"/>
    <s v="non"/>
    <s v="non"/>
    <n v="37"/>
  </r>
  <r>
    <s v="f-00360"/>
    <x v="219"/>
    <x v="3"/>
    <n v="5"/>
    <n v="22"/>
    <x v="0"/>
    <s v="non"/>
    <s v="non"/>
    <s v="non"/>
    <n v="53"/>
  </r>
  <r>
    <s v="f-00383"/>
    <x v="220"/>
    <x v="3"/>
    <n v="5"/>
    <n v="16"/>
    <x v="0"/>
    <s v="non"/>
    <s v="non"/>
    <s v="non"/>
    <n v="23"/>
  </r>
  <r>
    <s v="f-00233"/>
    <x v="221"/>
    <x v="3"/>
    <n v="8"/>
    <n v="11"/>
    <x v="0"/>
    <s v="non"/>
    <s v="non"/>
    <s v="non"/>
    <n v="0"/>
  </r>
  <r>
    <s v="f-00361"/>
    <x v="222"/>
    <x v="3"/>
    <n v="8"/>
    <n v="20"/>
    <x v="0"/>
    <s v="non"/>
    <s v="oui"/>
    <s v="non"/>
    <n v="76"/>
  </r>
  <r>
    <s v="f-00238"/>
    <x v="223"/>
    <x v="3"/>
    <n v="9"/>
    <n v="18"/>
    <x v="1"/>
    <s v="oui"/>
    <s v="oui"/>
    <s v="oui"/>
    <n v="49"/>
  </r>
  <r>
    <s v="f-00283"/>
    <x v="224"/>
    <x v="3"/>
    <n v="9"/>
    <n v="21"/>
    <x v="1"/>
    <s v="oui"/>
    <s v="oui"/>
    <s v="oui"/>
    <n v="55"/>
  </r>
  <r>
    <s v="f-00421"/>
    <x v="225"/>
    <x v="3"/>
    <n v="9"/>
    <n v="14"/>
    <x v="1"/>
    <s v="oui"/>
    <s v="oui"/>
    <s v="oui"/>
    <n v="80"/>
  </r>
  <r>
    <s v="f-00279"/>
    <x v="226"/>
    <x v="3"/>
    <n v="10"/>
    <n v="14"/>
    <x v="0"/>
    <s v="non"/>
    <s v="non"/>
    <s v="non"/>
    <n v="0"/>
  </r>
  <r>
    <s v="f-00290"/>
    <x v="227"/>
    <x v="3"/>
    <n v="10"/>
    <n v="28"/>
    <x v="0"/>
    <s v="non"/>
    <s v="non"/>
    <s v="non"/>
    <n v="20"/>
  </r>
  <r>
    <s v="f-00385"/>
    <x v="228"/>
    <x v="3"/>
    <n v="10"/>
    <n v="10"/>
    <x v="0"/>
    <s v="non"/>
    <s v="non"/>
    <s v="non"/>
    <n v="0"/>
  </r>
  <r>
    <s v="f-00175"/>
    <x v="170"/>
    <x v="3"/>
    <n v="11"/>
    <n v="19"/>
    <x v="0"/>
    <s v="non"/>
    <s v="oui"/>
    <s v="non"/>
    <n v="50"/>
  </r>
  <r>
    <s v="f-00182"/>
    <x v="229"/>
    <x v="3"/>
    <n v="11"/>
    <n v="16"/>
    <x v="0"/>
    <s v="non"/>
    <s v="non"/>
    <s v="oui"/>
    <n v="54"/>
  </r>
  <r>
    <s v="f-00334"/>
    <x v="230"/>
    <x v="3"/>
    <n v="12"/>
    <n v="26"/>
    <x v="0"/>
    <s v="non"/>
    <s v="non"/>
    <s v="non"/>
    <n v="0"/>
  </r>
  <r>
    <s v="f-00230"/>
    <x v="231"/>
    <x v="4"/>
    <n v="1"/>
    <n v="7"/>
    <x v="0"/>
    <s v="non"/>
    <s v="non"/>
    <s v="non"/>
    <n v="38"/>
  </r>
  <r>
    <s v="f-00243"/>
    <x v="122"/>
    <x v="4"/>
    <n v="1"/>
    <n v="7"/>
    <x v="0"/>
    <s v="non"/>
    <s v="non"/>
    <s v="non"/>
    <n v="52"/>
  </r>
  <r>
    <s v="f-00266"/>
    <x v="232"/>
    <x v="4"/>
    <n v="1"/>
    <n v="7"/>
    <x v="1"/>
    <s v="oui"/>
    <s v="oui"/>
    <s v="oui"/>
    <n v="0"/>
  </r>
  <r>
    <s v="f-00271"/>
    <x v="233"/>
    <x v="4"/>
    <n v="1"/>
    <n v="3"/>
    <x v="0"/>
    <s v="non"/>
    <s v="non"/>
    <s v="non"/>
    <n v="48"/>
  </r>
  <r>
    <s v="f-00314"/>
    <x v="234"/>
    <x v="4"/>
    <n v="1"/>
    <n v="3"/>
    <x v="0"/>
    <s v="non"/>
    <s v="oui"/>
    <s v="non"/>
    <n v="39"/>
  </r>
  <r>
    <s v="f-00355"/>
    <x v="235"/>
    <x v="4"/>
    <n v="1"/>
    <n v="3"/>
    <x v="0"/>
    <s v="non"/>
    <s v="non"/>
    <s v="oui"/>
    <n v="0"/>
  </r>
  <r>
    <s v="f-00373"/>
    <x v="236"/>
    <x v="4"/>
    <n v="1"/>
    <n v="3"/>
    <x v="0"/>
    <s v="non"/>
    <s v="non"/>
    <s v="non"/>
    <n v="80"/>
  </r>
  <r>
    <s v="f-00374"/>
    <x v="237"/>
    <x v="4"/>
    <n v="1"/>
    <n v="5"/>
    <x v="0"/>
    <s v="non"/>
    <s v="non"/>
    <s v="non"/>
    <n v="29"/>
  </r>
  <r>
    <s v="f-00377"/>
    <x v="238"/>
    <x v="4"/>
    <n v="1"/>
    <n v="5"/>
    <x v="0"/>
    <s v="non"/>
    <s v="non"/>
    <s v="non"/>
    <n v="45"/>
  </r>
  <r>
    <s v="f-00389"/>
    <x v="239"/>
    <x v="4"/>
    <n v="1"/>
    <n v="5"/>
    <x v="0"/>
    <s v="non"/>
    <s v="non"/>
    <s v="non"/>
    <n v="78"/>
  </r>
  <r>
    <s v="f-00398"/>
    <x v="185"/>
    <x v="4"/>
    <n v="1"/>
    <n v="5"/>
    <x v="0"/>
    <s v="non"/>
    <s v="non"/>
    <s v="non"/>
    <n v="41"/>
  </r>
  <r>
    <s v="f-00412"/>
    <x v="150"/>
    <x v="4"/>
    <n v="1"/>
    <n v="5"/>
    <x v="0"/>
    <s v="non"/>
    <s v="non"/>
    <s v="non"/>
    <n v="45"/>
  </r>
  <r>
    <s v="f-00415"/>
    <x v="240"/>
    <x v="4"/>
    <n v="1"/>
    <n v="5"/>
    <x v="0"/>
    <s v="non"/>
    <s v="non"/>
    <s v="non"/>
    <n v="44"/>
  </r>
  <r>
    <s v="f-00419"/>
    <x v="241"/>
    <x v="4"/>
    <n v="1"/>
    <n v="5"/>
    <x v="0"/>
    <s v="non"/>
    <s v="non"/>
    <s v="non"/>
    <n v="36"/>
  </r>
  <r>
    <s v="f-00431"/>
    <x v="242"/>
    <x v="4"/>
    <n v="1"/>
    <n v="5"/>
    <x v="0"/>
    <s v="non"/>
    <s v="non"/>
    <s v="non"/>
    <n v="65"/>
  </r>
  <r>
    <s v="f-00441"/>
    <x v="243"/>
    <x v="4"/>
    <n v="1"/>
    <n v="5"/>
    <x v="1"/>
    <s v="oui"/>
    <s v="oui"/>
    <s v="oui"/>
    <n v="48"/>
  </r>
  <r>
    <s v="f-00158"/>
    <x v="244"/>
    <x v="4"/>
    <n v="2"/>
    <n v="5"/>
    <x v="0"/>
    <s v="non"/>
    <s v="non"/>
    <s v="non"/>
    <n v="29"/>
  </r>
  <r>
    <s v="f-00173"/>
    <x v="245"/>
    <x v="4"/>
    <n v="2"/>
    <n v="5"/>
    <x v="0"/>
    <s v="non"/>
    <s v="oui"/>
    <s v="non"/>
    <n v="32"/>
  </r>
  <r>
    <s v="f-00178"/>
    <x v="246"/>
    <x v="4"/>
    <n v="2"/>
    <n v="5"/>
    <x v="0"/>
    <s v="non"/>
    <s v="non"/>
    <s v="non"/>
    <n v="0"/>
  </r>
  <r>
    <s v="f-00186"/>
    <x v="202"/>
    <x v="4"/>
    <n v="2"/>
    <n v="5"/>
    <x v="0"/>
    <s v="non"/>
    <s v="non"/>
    <s v="non"/>
    <n v="66"/>
  </r>
  <r>
    <s v="f-00189"/>
    <x v="247"/>
    <x v="4"/>
    <n v="2"/>
    <n v="5"/>
    <x v="1"/>
    <s v="non"/>
    <s v="non"/>
    <s v="non"/>
    <n v="56"/>
  </r>
  <r>
    <s v="f-00215"/>
    <x v="194"/>
    <x v="4"/>
    <n v="2"/>
    <n v="11"/>
    <x v="0"/>
    <s v="non"/>
    <s v="non"/>
    <s v="non"/>
    <n v="59"/>
  </r>
  <r>
    <s v="f-00227"/>
    <x v="248"/>
    <x v="4"/>
    <n v="2"/>
    <n v="11"/>
    <x v="0"/>
    <s v="non"/>
    <s v="oui"/>
    <s v="non"/>
    <n v="78"/>
  </r>
  <r>
    <s v="f-00235"/>
    <x v="249"/>
    <x v="4"/>
    <n v="2"/>
    <n v="11"/>
    <x v="0"/>
    <s v="non"/>
    <s v="non"/>
    <s v="oui"/>
    <n v="54"/>
  </r>
  <r>
    <s v="f-00239"/>
    <x v="250"/>
    <x v="4"/>
    <n v="2"/>
    <n v="11"/>
    <x v="0"/>
    <s v="non"/>
    <s v="non"/>
    <s v="non"/>
    <n v="31"/>
  </r>
  <r>
    <s v="f-00241"/>
    <x v="251"/>
    <x v="4"/>
    <n v="2"/>
    <n v="11"/>
    <x v="1"/>
    <s v="oui"/>
    <s v="oui"/>
    <s v="oui"/>
    <n v="70"/>
  </r>
  <r>
    <s v="f-00255"/>
    <x v="252"/>
    <x v="4"/>
    <n v="2"/>
    <n v="11"/>
    <x v="1"/>
    <s v="oui"/>
    <s v="oui"/>
    <s v="oui"/>
    <n v="31"/>
  </r>
  <r>
    <s v="f-00267"/>
    <x v="253"/>
    <x v="4"/>
    <n v="2"/>
    <n v="11"/>
    <x v="1"/>
    <s v="oui"/>
    <s v="oui"/>
    <s v="oui"/>
    <n v="31"/>
  </r>
  <r>
    <s v="f-00292"/>
    <x v="254"/>
    <x v="4"/>
    <n v="2"/>
    <n v="11"/>
    <x v="1"/>
    <s v="oui"/>
    <s v="oui"/>
    <s v="oui"/>
    <n v="40"/>
  </r>
  <r>
    <s v="f-00320"/>
    <x v="255"/>
    <x v="4"/>
    <n v="2"/>
    <n v="11"/>
    <x v="1"/>
    <s v="oui"/>
    <s v="oui"/>
    <s v="oui"/>
    <n v="21"/>
  </r>
  <r>
    <s v="f-00211"/>
    <x v="256"/>
    <x v="4"/>
    <n v="3"/>
    <n v="28"/>
    <x v="0"/>
    <s v="non"/>
    <s v="non"/>
    <s v="non"/>
    <n v="58"/>
  </r>
  <r>
    <s v="f-00219"/>
    <x v="257"/>
    <x v="4"/>
    <n v="3"/>
    <n v="26"/>
    <x v="0"/>
    <s v="non"/>
    <s v="non"/>
    <s v="non"/>
    <n v="63"/>
  </r>
  <r>
    <s v="f-00265"/>
    <x v="258"/>
    <x v="4"/>
    <n v="3"/>
    <n v="28"/>
    <x v="0"/>
    <s v="non"/>
    <s v="non"/>
    <s v="non"/>
    <n v="79"/>
  </r>
  <r>
    <s v="f-00338"/>
    <x v="259"/>
    <x v="4"/>
    <n v="3"/>
    <n v="14"/>
    <x v="0"/>
    <s v="non"/>
    <s v="non"/>
    <s v="non"/>
    <n v="44"/>
  </r>
  <r>
    <s v="f-00329"/>
    <x v="260"/>
    <x v="4"/>
    <n v="5"/>
    <n v="30"/>
    <x v="0"/>
    <s v="non"/>
    <s v="non"/>
    <s v="non"/>
    <n v="68"/>
  </r>
  <r>
    <s v="f-00342"/>
    <x v="261"/>
    <x v="4"/>
    <n v="5"/>
    <n v="11"/>
    <x v="0"/>
    <s v="non"/>
    <s v="non"/>
    <s v="non"/>
    <n v="0"/>
  </r>
  <r>
    <s v="f-00226"/>
    <x v="262"/>
    <x v="4"/>
    <n v="8"/>
    <n v="19"/>
    <x v="0"/>
    <s v="non"/>
    <s v="non"/>
    <s v="oui"/>
    <n v="32"/>
  </r>
  <r>
    <s v="f-00229"/>
    <x v="263"/>
    <x v="4"/>
    <n v="8"/>
    <n v="23"/>
    <x v="0"/>
    <s v="non"/>
    <s v="non"/>
    <s v="non"/>
    <n v="54"/>
  </r>
  <r>
    <s v="f-00275"/>
    <x v="264"/>
    <x v="4"/>
    <n v="8"/>
    <n v="20"/>
    <x v="0"/>
    <s v="non"/>
    <s v="non"/>
    <s v="non"/>
    <n v="22"/>
  </r>
  <r>
    <s v="f-00291"/>
    <x v="227"/>
    <x v="4"/>
    <n v="8"/>
    <n v="12"/>
    <x v="0"/>
    <s v="non"/>
    <s v="non"/>
    <s v="non"/>
    <n v="29"/>
  </r>
  <r>
    <s v="f-00180"/>
    <x v="265"/>
    <x v="4"/>
    <n v="9"/>
    <n v="15"/>
    <x v="0"/>
    <s v="non"/>
    <s v="non"/>
    <s v="oui"/>
    <n v="32"/>
  </r>
  <r>
    <s v="f-00247"/>
    <x v="266"/>
    <x v="4"/>
    <n v="9"/>
    <n v="9"/>
    <x v="1"/>
    <s v="oui"/>
    <s v="oui"/>
    <s v="oui"/>
    <n v="28"/>
  </r>
  <r>
    <s v="f-00249"/>
    <x v="267"/>
    <x v="4"/>
    <n v="9"/>
    <n v="23"/>
    <x v="1"/>
    <s v="oui"/>
    <s v="oui"/>
    <s v="oui"/>
    <n v="68"/>
  </r>
  <r>
    <s v="f-00274"/>
    <x v="268"/>
    <x v="4"/>
    <n v="9"/>
    <n v="25"/>
    <x v="0"/>
    <s v="non"/>
    <s v="non"/>
    <s v="non"/>
    <n v="43"/>
  </r>
  <r>
    <s v="f-00328"/>
    <x v="269"/>
    <x v="4"/>
    <n v="9"/>
    <n v="28"/>
    <x v="0"/>
    <s v="non"/>
    <s v="non"/>
    <s v="non"/>
    <n v="0"/>
  </r>
  <r>
    <s v="f-00390"/>
    <x v="270"/>
    <x v="4"/>
    <n v="9"/>
    <n v="27"/>
    <x v="0"/>
    <s v="non"/>
    <s v="oui"/>
    <s v="non"/>
    <n v="0"/>
  </r>
  <r>
    <s v="f-00437"/>
    <x v="271"/>
    <x v="4"/>
    <n v="9"/>
    <n v="19"/>
    <x v="1"/>
    <s v="oui"/>
    <s v="oui"/>
    <s v="oui"/>
    <n v="80"/>
  </r>
  <r>
    <s v="f-00193"/>
    <x v="106"/>
    <x v="4"/>
    <n v="10"/>
    <n v="10"/>
    <x v="0"/>
    <s v="non"/>
    <s v="non"/>
    <s v="non"/>
    <n v="50"/>
  </r>
  <r>
    <s v="f-00196"/>
    <x v="66"/>
    <x v="4"/>
    <n v="10"/>
    <n v="16"/>
    <x v="0"/>
    <s v="non"/>
    <s v="non"/>
    <s v="non"/>
    <n v="0"/>
  </r>
  <r>
    <s v="f-00352"/>
    <x v="272"/>
    <x v="4"/>
    <n v="10"/>
    <n v="15"/>
    <x v="1"/>
    <s v="oui"/>
    <s v="oui"/>
    <s v="oui"/>
    <n v="74"/>
  </r>
  <r>
    <s v="f-00439"/>
    <x v="273"/>
    <x v="4"/>
    <n v="10"/>
    <n v="13"/>
    <x v="0"/>
    <s v="non"/>
    <s v="non"/>
    <s v="non"/>
    <n v="0"/>
  </r>
  <r>
    <s v="f-00157"/>
    <x v="145"/>
    <x v="4"/>
    <n v="12"/>
    <n v="18"/>
    <x v="0"/>
    <s v="oui"/>
    <s v="non"/>
    <s v="non"/>
    <n v="41"/>
  </r>
  <r>
    <s v="f-00164"/>
    <x v="274"/>
    <x v="4"/>
    <n v="12"/>
    <n v="30"/>
    <x v="0"/>
    <s v="oui"/>
    <s v="non"/>
    <s v="non"/>
    <n v="42"/>
  </r>
  <r>
    <s v="f-00344"/>
    <x v="275"/>
    <x v="4"/>
    <n v="12"/>
    <n v="25"/>
    <x v="0"/>
    <s v="non"/>
    <s v="non"/>
    <s v="non"/>
    <n v="44"/>
  </r>
  <r>
    <s v="f-00350"/>
    <x v="146"/>
    <x v="4"/>
    <n v="12"/>
    <n v="8"/>
    <x v="0"/>
    <s v="non"/>
    <s v="oui"/>
    <s v="non"/>
    <n v="5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44B6262-84BE-45BF-96A5-F27B99EC4EA3}" name="Tableau croisé dynamique1" cacheId="9"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2">
  <location ref="A3:B9" firstHeaderRow="1" firstDataRow="1" firstDataCol="1"/>
  <pivotFields count="10">
    <pivotField dataField="1" showAll="0"/>
    <pivotField numFmtId="14" showAll="0">
      <items count="9">
        <item x="0"/>
        <item x="1"/>
        <item x="2"/>
        <item x="3"/>
        <item x="4"/>
        <item x="5"/>
        <item x="6"/>
        <item x="7"/>
        <item t="default"/>
      </items>
    </pivotField>
    <pivotField axis="axisRow" showAll="0">
      <items count="6">
        <item x="0"/>
        <item x="1"/>
        <item x="2"/>
        <item x="3"/>
        <item x="4"/>
        <item t="default"/>
      </items>
    </pivotField>
    <pivotField showAll="0"/>
    <pivotField showAll="0"/>
    <pivotField showAll="0"/>
    <pivotField showAll="0"/>
    <pivotField showAll="0"/>
    <pivotField showAll="0"/>
    <pivotField showAll="0"/>
  </pivotFields>
  <rowFields count="1">
    <field x="2"/>
  </rowFields>
  <rowItems count="6">
    <i>
      <x/>
    </i>
    <i>
      <x v="1"/>
    </i>
    <i>
      <x v="2"/>
    </i>
    <i>
      <x v="3"/>
    </i>
    <i>
      <x v="4"/>
    </i>
    <i t="grand">
      <x/>
    </i>
  </rowItems>
  <colItems count="1">
    <i/>
  </colItems>
  <dataFields count="1">
    <dataField name="Nombre de n° stagiaire" fld="0" subtotal="count" baseField="0" baseItem="0"/>
  </dataFields>
  <chartFormats count="2">
    <chartFormat chart="1" format="0" series="1">
      <pivotArea type="data" outline="0" fieldPosition="0">
        <references count="1">
          <reference field="4294967294" count="1" selected="0">
            <x v="0"/>
          </reference>
        </references>
      </pivotArea>
    </chartFormat>
    <chartFormat chart="1" format="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5D57700-C961-4850-907C-EA44ECBD34AA}" name="Tableau croisé dynamique2" cacheId="9"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2">
  <location ref="A3:G11" firstHeaderRow="1" firstDataRow="2" firstDataCol="1"/>
  <pivotFields count="10">
    <pivotField dataField="1" showAll="0"/>
    <pivotField axis="axisRow" numFmtId="14" showAll="0">
      <items count="9">
        <item x="0"/>
        <item x="1"/>
        <item x="2"/>
        <item x="3"/>
        <item x="4"/>
        <item x="5"/>
        <item x="6"/>
        <item x="7"/>
        <item t="default"/>
      </items>
    </pivotField>
    <pivotField axis="axisCol" showAll="0">
      <items count="6">
        <item x="0"/>
        <item x="1"/>
        <item x="2"/>
        <item x="3"/>
        <item x="4"/>
        <item t="default"/>
      </items>
    </pivotField>
    <pivotField showAll="0"/>
    <pivotField showAll="0"/>
    <pivotField showAll="0"/>
    <pivotField showAll="0"/>
    <pivotField showAll="0"/>
    <pivotField showAll="0"/>
    <pivotField showAll="0"/>
  </pivotFields>
  <rowFields count="1">
    <field x="1"/>
  </rowFields>
  <rowItems count="7">
    <i>
      <x v="1"/>
    </i>
    <i>
      <x v="2"/>
    </i>
    <i>
      <x v="3"/>
    </i>
    <i>
      <x v="4"/>
    </i>
    <i>
      <x v="5"/>
    </i>
    <i>
      <x v="6"/>
    </i>
    <i t="grand">
      <x/>
    </i>
  </rowItems>
  <colFields count="1">
    <field x="2"/>
  </colFields>
  <colItems count="6">
    <i>
      <x/>
    </i>
    <i>
      <x v="1"/>
    </i>
    <i>
      <x v="2"/>
    </i>
    <i>
      <x v="3"/>
    </i>
    <i>
      <x v="4"/>
    </i>
    <i t="grand">
      <x/>
    </i>
  </colItems>
  <dataFields count="1">
    <dataField name="Nombre de n° stagiaire" fld="0" subtotal="count" baseField="0" baseItem="0"/>
  </dataFields>
  <chartFormats count="5">
    <chartFormat chart="1" format="0" series="1">
      <pivotArea type="data" outline="0" fieldPosition="0">
        <references count="2">
          <reference field="4294967294" count="1" selected="0">
            <x v="0"/>
          </reference>
          <reference field="2" count="1" selected="0">
            <x v="0"/>
          </reference>
        </references>
      </pivotArea>
    </chartFormat>
    <chartFormat chart="1" format="1" series="1">
      <pivotArea type="data" outline="0" fieldPosition="0">
        <references count="2">
          <reference field="4294967294" count="1" selected="0">
            <x v="0"/>
          </reference>
          <reference field="2" count="1" selected="0">
            <x v="1"/>
          </reference>
        </references>
      </pivotArea>
    </chartFormat>
    <chartFormat chart="1" format="2" series="1">
      <pivotArea type="data" outline="0" fieldPosition="0">
        <references count="2">
          <reference field="4294967294" count="1" selected="0">
            <x v="0"/>
          </reference>
          <reference field="2" count="1" selected="0">
            <x v="2"/>
          </reference>
        </references>
      </pivotArea>
    </chartFormat>
    <chartFormat chart="1" format="3" series="1">
      <pivotArea type="data" outline="0" fieldPosition="0">
        <references count="2">
          <reference field="4294967294" count="1" selected="0">
            <x v="0"/>
          </reference>
          <reference field="2" count="1" selected="0">
            <x v="3"/>
          </reference>
        </references>
      </pivotArea>
    </chartFormat>
    <chartFormat chart="1" format="4" series="1">
      <pivotArea type="data" outline="0" fieldPosition="0">
        <references count="2">
          <reference field="4294967294" count="1" selected="0">
            <x v="0"/>
          </reference>
          <reference field="2"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B8A3391-8561-4B48-A933-E23B81EE7ACB}" name="Tableau croisé dynamique3" cacheId="9"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3:B6" firstHeaderRow="1" firstDataRow="1" firstDataCol="1"/>
  <pivotFields count="10">
    <pivotField dataField="1" showAll="0"/>
    <pivotField numFmtId="14" showAll="0"/>
    <pivotField showAll="0"/>
    <pivotField showAll="0"/>
    <pivotField showAll="0"/>
    <pivotField axis="axisRow" showAll="0">
      <items count="3">
        <item x="0"/>
        <item x="1"/>
        <item t="default"/>
      </items>
    </pivotField>
    <pivotField showAll="0"/>
    <pivotField showAll="0"/>
    <pivotField showAll="0"/>
    <pivotField showAll="0"/>
  </pivotFields>
  <rowFields count="1">
    <field x="5"/>
  </rowFields>
  <rowItems count="3">
    <i>
      <x/>
    </i>
    <i>
      <x v="1"/>
    </i>
    <i t="grand">
      <x/>
    </i>
  </rowItems>
  <colItems count="1">
    <i/>
  </colItems>
  <dataFields count="1">
    <dataField name="Nombre de n° stagiaire" fld="0" subtotal="count" showDataAs="percentOfTotal"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35A02C8-45BC-4A96-BA61-A5F6236761E2}" name="Tableau croisé dynamique4" cacheId="9"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5">
  <location ref="A3:G11" firstHeaderRow="1" firstDataRow="2" firstDataCol="1"/>
  <pivotFields count="10">
    <pivotField showAll="0"/>
    <pivotField axis="axisRow" numFmtId="14" showAll="0">
      <items count="9">
        <item x="0"/>
        <item x="1"/>
        <item x="2"/>
        <item x="3"/>
        <item x="4"/>
        <item x="5"/>
        <item x="6"/>
        <item x="7"/>
        <item t="default"/>
      </items>
    </pivotField>
    <pivotField axis="axisCol" showAll="0">
      <items count="6">
        <item x="0"/>
        <item x="1"/>
        <item x="2"/>
        <item x="3"/>
        <item x="4"/>
        <item t="default"/>
      </items>
    </pivotField>
    <pivotField showAll="0"/>
    <pivotField showAll="0"/>
    <pivotField showAll="0"/>
    <pivotField showAll="0"/>
    <pivotField showAll="0"/>
    <pivotField showAll="0"/>
    <pivotField dataField="1" showAll="0"/>
  </pivotFields>
  <rowFields count="1">
    <field x="1"/>
  </rowFields>
  <rowItems count="7">
    <i>
      <x v="1"/>
    </i>
    <i>
      <x v="2"/>
    </i>
    <i>
      <x v="3"/>
    </i>
    <i>
      <x v="4"/>
    </i>
    <i>
      <x v="5"/>
    </i>
    <i>
      <x v="6"/>
    </i>
    <i t="grand">
      <x/>
    </i>
  </rowItems>
  <colFields count="1">
    <field x="2"/>
  </colFields>
  <colItems count="6">
    <i>
      <x/>
    </i>
    <i>
      <x v="1"/>
    </i>
    <i>
      <x v="2"/>
    </i>
    <i>
      <x v="3"/>
    </i>
    <i>
      <x v="4"/>
    </i>
    <i t="grand">
      <x/>
    </i>
  </colItems>
  <dataFields count="1">
    <dataField name="Somme de nb heures éducation" fld="9" baseField="0" baseItem="0"/>
  </dataFields>
  <chartFormats count="5">
    <chartFormat chart="4" format="0" series="1">
      <pivotArea type="data" outline="0" fieldPosition="0">
        <references count="2">
          <reference field="4294967294" count="1" selected="0">
            <x v="0"/>
          </reference>
          <reference field="2" count="1" selected="0">
            <x v="0"/>
          </reference>
        </references>
      </pivotArea>
    </chartFormat>
    <chartFormat chart="4" format="1" series="1">
      <pivotArea type="data" outline="0" fieldPosition="0">
        <references count="2">
          <reference field="4294967294" count="1" selected="0">
            <x v="0"/>
          </reference>
          <reference field="2" count="1" selected="0">
            <x v="1"/>
          </reference>
        </references>
      </pivotArea>
    </chartFormat>
    <chartFormat chart="4" format="2" series="1">
      <pivotArea type="data" outline="0" fieldPosition="0">
        <references count="2">
          <reference field="4294967294" count="1" selected="0">
            <x v="0"/>
          </reference>
          <reference field="2" count="1" selected="0">
            <x v="2"/>
          </reference>
        </references>
      </pivotArea>
    </chartFormat>
    <chartFormat chart="4" format="3" series="1">
      <pivotArea type="data" outline="0" fieldPosition="0">
        <references count="2">
          <reference field="4294967294" count="1" selected="0">
            <x v="0"/>
          </reference>
          <reference field="2" count="1" selected="0">
            <x v="3"/>
          </reference>
        </references>
      </pivotArea>
    </chartFormat>
    <chartFormat chart="4" format="4" series="1">
      <pivotArea type="data" outline="0" fieldPosition="0">
        <references count="2">
          <reference field="4294967294" count="1" selected="0">
            <x v="0"/>
          </reference>
          <reference field="2"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2B247B-BF21-4633-AB69-D08B8965E34E}" name="Tableau1" displayName="Tableau1" ref="A1:J296" totalsRowCount="1" headerRowDxfId="3">
  <autoFilter ref="A1:J295" xr:uid="{E89FC958-D3D7-46B9-A6FD-67BF8F5FFB6A}"/>
  <sortState xmlns:xlrd2="http://schemas.microsoft.com/office/spreadsheetml/2017/richdata2" ref="A2:J295">
    <sortCondition ref="C2:C295"/>
    <sortCondition ref="D2:D295"/>
  </sortState>
  <tableColumns count="10">
    <tableColumn id="1" xr3:uid="{01B80CDA-72D8-4CB4-B09D-0A909A16B523}" name="n° stagiaire" totalsRowFunction="count" dataDxfId="5" totalsRowDxfId="0"/>
    <tableColumn id="2" xr3:uid="{E476B295-F048-4FD2-83FB-48C8859024E6}" name="date" dataDxfId="4"/>
    <tableColumn id="3" xr3:uid="{5C669C8C-A450-4288-BD27-1688D877ABE0}" name="problème"/>
    <tableColumn id="4" xr3:uid="{8B027B82-394F-438A-A870-950F7EA4E6EB}" name="age" totalsRowFunction="average" totalsRowDxfId="1"/>
    <tableColumn id="5" xr3:uid="{07C9EB49-FEDF-48B4-9783-520B6E940065}" name="poids"/>
    <tableColumn id="6" xr3:uid="{CC3BF72D-6678-4DC8-BDC6-19B463135871}" name="rappel"/>
    <tableColumn id="7" xr3:uid="{AC33762A-DB71-413F-B418-CCBAD99D86E1}" name=" pas bouger"/>
    <tableColumn id="8" xr3:uid="{10DC3EB9-5AF5-489D-AFF4-3026003FE229}" name=" assis"/>
    <tableColumn id="9" xr3:uid="{955C3F37-0649-4AAA-BE05-58ABF73B663E}" name=" coucher"/>
    <tableColumn id="10" xr3:uid="{22268962-58C0-4FA0-98B1-3CE5A23022FA}" name="nb heures éducation" totalsRowFunction="sum"/>
  </tableColumns>
  <tableStyleInfo name="TableStyleMedium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youtube.com/watch?v=HJ8TZ6IjLkM" TargetMode="External"/><Relationship Id="rId3" Type="http://schemas.openxmlformats.org/officeDocument/2006/relationships/hyperlink" Target="https://www.youtube.com/watch?v=Gu1vTwWtyVU" TargetMode="External"/><Relationship Id="rId7" Type="http://schemas.openxmlformats.org/officeDocument/2006/relationships/hyperlink" Target="https://www.youtube.com/watch?v=fE6ZIztg3Rc" TargetMode="External"/><Relationship Id="rId2" Type="http://schemas.openxmlformats.org/officeDocument/2006/relationships/hyperlink" Target="https://www.youtube.com/watch?v=nliQs3EOn2g" TargetMode="External"/><Relationship Id="rId1" Type="http://schemas.openxmlformats.org/officeDocument/2006/relationships/hyperlink" Target="https://www.youtube.com/watch?v=p9vqLbPW3RQ" TargetMode="External"/><Relationship Id="rId6" Type="http://schemas.openxmlformats.org/officeDocument/2006/relationships/hyperlink" Target="https://www.youtube.com/watch?v=0t4tG8Mc_rE" TargetMode="External"/><Relationship Id="rId5" Type="http://schemas.openxmlformats.org/officeDocument/2006/relationships/hyperlink" Target="https://www.youtube.com/watch?v=FzXeDHhDvjI" TargetMode="External"/><Relationship Id="rId10" Type="http://schemas.openxmlformats.org/officeDocument/2006/relationships/drawing" Target="../drawings/drawing1.xml"/><Relationship Id="rId4" Type="http://schemas.openxmlformats.org/officeDocument/2006/relationships/hyperlink" Target="https://www.youtube.com/watch?v=PnfJUJYgdqc&amp;list=PLoolrb8qXoJhm88gumpuJKRlCJfkXUt1M"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EC4FF-3CDE-4F7F-BBE4-CC60CB8CFF44}">
  <sheetPr>
    <pageSetUpPr fitToPage="1"/>
  </sheetPr>
  <dimension ref="A1:B18"/>
  <sheetViews>
    <sheetView showGridLines="0" topLeftCell="A18" zoomScaleNormal="100" workbookViewId="0">
      <selection activeCell="A18" sqref="A18:B18"/>
    </sheetView>
  </sheetViews>
  <sheetFormatPr baseColWidth="10" defaultColWidth="16.109375" defaultRowHeight="14.4" x14ac:dyDescent="0.3"/>
  <cols>
    <col min="1" max="1" width="91.88671875" style="22" customWidth="1"/>
    <col min="2" max="2" width="22" style="23" customWidth="1"/>
    <col min="3" max="3" width="11" style="23" customWidth="1"/>
    <col min="4" max="16384" width="16.109375" style="23"/>
  </cols>
  <sheetData>
    <row r="1" spans="1:2" ht="90.45" customHeight="1" x14ac:dyDescent="0.3"/>
    <row r="3" spans="1:2" ht="112.2" customHeight="1" x14ac:dyDescent="0.3">
      <c r="A3" s="28" t="s">
        <v>377</v>
      </c>
      <c r="B3" s="28"/>
    </row>
    <row r="4" spans="1:2" x14ac:dyDescent="0.3">
      <c r="A4" s="29"/>
      <c r="B4" s="29"/>
    </row>
    <row r="5" spans="1:2" ht="15.6" x14ac:dyDescent="0.3">
      <c r="A5" s="30" t="s">
        <v>368</v>
      </c>
      <c r="B5" s="30"/>
    </row>
    <row r="6" spans="1:2" ht="15.6" x14ac:dyDescent="0.3">
      <c r="A6" s="24" t="s">
        <v>369</v>
      </c>
      <c r="B6" s="25" t="s">
        <v>370</v>
      </c>
    </row>
    <row r="7" spans="1:2" ht="15.6" x14ac:dyDescent="0.3">
      <c r="A7" s="24" t="s">
        <v>382</v>
      </c>
      <c r="B7" s="25" t="s">
        <v>370</v>
      </c>
    </row>
    <row r="8" spans="1:2" ht="15.6" x14ac:dyDescent="0.3">
      <c r="A8" s="24" t="s">
        <v>380</v>
      </c>
      <c r="B8" s="25" t="s">
        <v>370</v>
      </c>
    </row>
    <row r="9" spans="1:2" ht="15.6" x14ac:dyDescent="0.3">
      <c r="A9" s="24" t="s">
        <v>381</v>
      </c>
      <c r="B9" s="25" t="s">
        <v>370</v>
      </c>
    </row>
    <row r="10" spans="1:2" ht="15.6" x14ac:dyDescent="0.3">
      <c r="A10" s="24" t="s">
        <v>371</v>
      </c>
      <c r="B10" s="25" t="s">
        <v>370</v>
      </c>
    </row>
    <row r="11" spans="1:2" ht="15.6" x14ac:dyDescent="0.3">
      <c r="A11" s="24" t="s">
        <v>372</v>
      </c>
      <c r="B11" s="25" t="s">
        <v>370</v>
      </c>
    </row>
    <row r="12" spans="1:2" ht="15.6" x14ac:dyDescent="0.3">
      <c r="A12" s="24" t="s">
        <v>373</v>
      </c>
      <c r="B12" s="25" t="s">
        <v>370</v>
      </c>
    </row>
    <row r="13" spans="1:2" ht="15.6" x14ac:dyDescent="0.3">
      <c r="A13" s="24" t="s">
        <v>374</v>
      </c>
      <c r="B13" s="25" t="s">
        <v>375</v>
      </c>
    </row>
    <row r="14" spans="1:2" x14ac:dyDescent="0.3">
      <c r="A14" s="23"/>
    </row>
    <row r="15" spans="1:2" ht="15.6" x14ac:dyDescent="0.3">
      <c r="A15" s="30" t="s">
        <v>376</v>
      </c>
      <c r="B15" s="30"/>
    </row>
    <row r="16" spans="1:2" ht="178.2" customHeight="1" x14ac:dyDescent="0.3">
      <c r="A16" s="27" t="s">
        <v>378</v>
      </c>
      <c r="B16" s="27"/>
    </row>
    <row r="17" spans="1:2" ht="166.8" customHeight="1" x14ac:dyDescent="0.3">
      <c r="A17" s="31" t="s">
        <v>379</v>
      </c>
      <c r="B17" s="31"/>
    </row>
    <row r="18" spans="1:2" ht="252" customHeight="1" x14ac:dyDescent="0.3">
      <c r="A18" s="27" t="s">
        <v>383</v>
      </c>
      <c r="B18" s="27"/>
    </row>
  </sheetData>
  <mergeCells count="7">
    <mergeCell ref="A18:B18"/>
    <mergeCell ref="A3:B3"/>
    <mergeCell ref="A4:B4"/>
    <mergeCell ref="A5:B5"/>
    <mergeCell ref="A15:B15"/>
    <mergeCell ref="A16:B16"/>
    <mergeCell ref="A17:B17"/>
  </mergeCells>
  <hyperlinks>
    <hyperlink ref="B6" r:id="rId1" display="https://www.youtube.com/watch?v=p9vqLbPW3RQ" xr:uid="{5491109B-82D9-41EB-B633-6421473E3ED0}"/>
    <hyperlink ref="B11" r:id="rId2" xr:uid="{B58095BF-6172-451C-AE8C-9E47BC5557FB}"/>
    <hyperlink ref="B12" r:id="rId3" xr:uid="{D71A2E0A-FB48-410F-87A6-C954375402B8}"/>
    <hyperlink ref="B13" r:id="rId4" display="vidéo" xr:uid="{E280F8D9-E04E-47B6-8E8C-51AFD4ADB2E4}"/>
    <hyperlink ref="B10" r:id="rId5" display="https://www.youtube.com/watch?v=FzXeDHhDvjI" xr:uid="{24ADC31A-B6D2-4FF0-8651-6FC539B18FDC}"/>
    <hyperlink ref="B8" r:id="rId6" xr:uid="{A38CBE9D-F3F1-4337-9B55-36C08D5ED39B}"/>
    <hyperlink ref="B9" r:id="rId7" xr:uid="{82FFE23A-5A5C-4B1D-9CE5-55B3906305BF}"/>
    <hyperlink ref="B7" r:id="rId8" xr:uid="{35C0D6E3-CB1B-4242-9BA9-27CA2B8C0977}"/>
  </hyperlinks>
  <pageMargins left="0.31496062992125984" right="0.31496062992125984" top="0.74803149606299213" bottom="0.74803149606299213" header="0.31496062992125984" footer="0.31496062992125984"/>
  <pageSetup paperSize="9" scale="72" orientation="portrait"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4"/>
  <sheetViews>
    <sheetView topLeftCell="D19" zoomScale="130" zoomScaleNormal="130" workbookViewId="0">
      <selection activeCell="F30" sqref="F30"/>
    </sheetView>
  </sheetViews>
  <sheetFormatPr baseColWidth="10" defaultColWidth="8.88671875" defaultRowHeight="14.4" x14ac:dyDescent="0.3"/>
  <cols>
    <col min="1" max="1" width="12.44140625" customWidth="1"/>
    <col min="2" max="7" width="13.44140625" style="1" customWidth="1"/>
    <col min="8" max="16" width="13.44140625" customWidth="1"/>
  </cols>
  <sheetData>
    <row r="1" spans="1:16" ht="51.6" customHeight="1" x14ac:dyDescent="0.3">
      <c r="A1" s="35" t="s">
        <v>17</v>
      </c>
      <c r="B1" s="35"/>
      <c r="C1" s="35"/>
      <c r="D1" s="35"/>
      <c r="E1" s="35"/>
      <c r="F1" s="35"/>
      <c r="G1" s="35"/>
      <c r="H1" s="35"/>
      <c r="I1" s="35"/>
      <c r="J1" s="35"/>
      <c r="K1" s="35"/>
      <c r="L1" s="35"/>
      <c r="M1" s="35"/>
      <c r="N1" s="35"/>
      <c r="O1" s="35"/>
      <c r="P1" s="35"/>
    </row>
    <row r="4" spans="1:16" x14ac:dyDescent="0.3">
      <c r="A4" s="40" t="s">
        <v>16</v>
      </c>
      <c r="B4" s="36" t="s">
        <v>24</v>
      </c>
      <c r="C4" s="36"/>
      <c r="D4" s="36"/>
      <c r="E4" s="36"/>
      <c r="F4" s="36"/>
      <c r="G4" s="36"/>
      <c r="H4" s="37" t="s">
        <v>29</v>
      </c>
      <c r="I4" s="37"/>
      <c r="J4" s="37"/>
      <c r="K4" s="37"/>
      <c r="L4" s="38" t="s">
        <v>34</v>
      </c>
      <c r="M4" s="38"/>
      <c r="N4" s="38"/>
      <c r="O4" s="38"/>
      <c r="P4" s="39" t="s">
        <v>35</v>
      </c>
    </row>
    <row r="5" spans="1:16" s="2" customFormat="1" ht="32.4" customHeight="1" x14ac:dyDescent="0.3">
      <c r="A5" s="40"/>
      <c r="B5" s="3" t="s">
        <v>18</v>
      </c>
      <c r="C5" s="3" t="s">
        <v>19</v>
      </c>
      <c r="D5" s="3" t="s">
        <v>20</v>
      </c>
      <c r="E5" s="3" t="s">
        <v>21</v>
      </c>
      <c r="F5" s="3" t="s">
        <v>22</v>
      </c>
      <c r="G5" s="3" t="s">
        <v>23</v>
      </c>
      <c r="H5" s="5" t="s">
        <v>25</v>
      </c>
      <c r="I5" s="5" t="s">
        <v>26</v>
      </c>
      <c r="J5" s="5" t="s">
        <v>27</v>
      </c>
      <c r="K5" s="5" t="s">
        <v>28</v>
      </c>
      <c r="L5" s="6" t="s">
        <v>30</v>
      </c>
      <c r="M5" s="6" t="s">
        <v>31</v>
      </c>
      <c r="N5" s="6" t="s">
        <v>32</v>
      </c>
      <c r="O5" s="6" t="s">
        <v>33</v>
      </c>
      <c r="P5" s="39"/>
    </row>
    <row r="6" spans="1:16" x14ac:dyDescent="0.3">
      <c r="A6" s="7" t="s">
        <v>0</v>
      </c>
      <c r="B6" s="4">
        <v>5</v>
      </c>
      <c r="C6" s="4">
        <v>4</v>
      </c>
      <c r="D6" s="4">
        <v>4</v>
      </c>
      <c r="E6" s="4">
        <v>4</v>
      </c>
      <c r="F6" s="4">
        <v>5</v>
      </c>
      <c r="G6" s="4">
        <v>3</v>
      </c>
      <c r="H6" s="9">
        <v>4</v>
      </c>
      <c r="I6" s="9">
        <v>3</v>
      </c>
      <c r="J6" s="9">
        <v>3</v>
      </c>
      <c r="K6" s="9">
        <v>4</v>
      </c>
      <c r="L6" s="10">
        <v>3</v>
      </c>
      <c r="M6" s="10">
        <v>3</v>
      </c>
      <c r="N6" s="10">
        <v>4</v>
      </c>
      <c r="O6" s="10">
        <v>5</v>
      </c>
      <c r="P6" s="43">
        <f>AVERAGE(B6:O6)</f>
        <v>3.8571428571428572</v>
      </c>
    </row>
    <row r="7" spans="1:16" x14ac:dyDescent="0.3">
      <c r="A7" s="7" t="s">
        <v>1</v>
      </c>
      <c r="B7" s="4">
        <v>5</v>
      </c>
      <c r="C7" s="4">
        <v>4</v>
      </c>
      <c r="D7" s="4">
        <v>5</v>
      </c>
      <c r="E7" s="4">
        <v>4</v>
      </c>
      <c r="F7" s="4">
        <v>3</v>
      </c>
      <c r="G7" s="4">
        <v>3</v>
      </c>
      <c r="H7" s="9">
        <v>5</v>
      </c>
      <c r="I7" s="9">
        <v>3</v>
      </c>
      <c r="J7" s="9">
        <v>4</v>
      </c>
      <c r="K7" s="9">
        <v>3</v>
      </c>
      <c r="L7" s="10">
        <v>3</v>
      </c>
      <c r="M7" s="10">
        <v>3</v>
      </c>
      <c r="N7" s="10">
        <v>3</v>
      </c>
      <c r="O7" s="10">
        <v>3</v>
      </c>
      <c r="P7" s="43">
        <f t="shared" ref="P7:P22" si="0">AVERAGE(B7:O7)</f>
        <v>3.6428571428571428</v>
      </c>
    </row>
    <row r="8" spans="1:16" x14ac:dyDescent="0.3">
      <c r="A8" s="7" t="s">
        <v>2</v>
      </c>
      <c r="B8" s="4">
        <v>1</v>
      </c>
      <c r="C8" s="4">
        <v>4</v>
      </c>
      <c r="D8" s="4">
        <v>3</v>
      </c>
      <c r="E8" s="4">
        <v>5</v>
      </c>
      <c r="F8" s="4">
        <v>5</v>
      </c>
      <c r="G8" s="4">
        <v>3</v>
      </c>
      <c r="H8" s="9">
        <v>4</v>
      </c>
      <c r="I8" s="9">
        <v>5</v>
      </c>
      <c r="J8" s="9">
        <v>3</v>
      </c>
      <c r="K8" s="9">
        <v>5</v>
      </c>
      <c r="L8" s="10">
        <v>4</v>
      </c>
      <c r="M8" s="10">
        <v>4</v>
      </c>
      <c r="N8" s="10">
        <v>5</v>
      </c>
      <c r="O8" s="10">
        <v>5</v>
      </c>
      <c r="P8" s="43">
        <f t="shared" si="0"/>
        <v>4</v>
      </c>
    </row>
    <row r="9" spans="1:16" x14ac:dyDescent="0.3">
      <c r="A9" s="7" t="s">
        <v>3</v>
      </c>
      <c r="B9" s="4">
        <v>4</v>
      </c>
      <c r="C9" s="4">
        <v>3</v>
      </c>
      <c r="D9" s="4">
        <v>3</v>
      </c>
      <c r="E9" s="4">
        <v>5</v>
      </c>
      <c r="F9" s="4">
        <v>3</v>
      </c>
      <c r="G9" s="4">
        <v>3</v>
      </c>
      <c r="H9" s="9">
        <v>5</v>
      </c>
      <c r="I9" s="9">
        <v>5</v>
      </c>
      <c r="J9" s="9">
        <v>3</v>
      </c>
      <c r="K9" s="9">
        <v>5</v>
      </c>
      <c r="L9" s="10">
        <v>4</v>
      </c>
      <c r="M9" s="10">
        <v>5</v>
      </c>
      <c r="N9" s="10">
        <v>3</v>
      </c>
      <c r="O9" s="10">
        <v>5</v>
      </c>
      <c r="P9" s="43">
        <f t="shared" si="0"/>
        <v>4</v>
      </c>
    </row>
    <row r="10" spans="1:16" x14ac:dyDescent="0.3">
      <c r="A10" s="7" t="s">
        <v>4</v>
      </c>
      <c r="B10" s="4">
        <v>5</v>
      </c>
      <c r="C10" s="4">
        <v>4</v>
      </c>
      <c r="D10" s="4">
        <v>3</v>
      </c>
      <c r="E10" s="4">
        <v>3</v>
      </c>
      <c r="F10" s="4">
        <v>3</v>
      </c>
      <c r="G10" s="4">
        <v>4</v>
      </c>
      <c r="H10" s="9">
        <v>5</v>
      </c>
      <c r="I10" s="9">
        <v>3</v>
      </c>
      <c r="J10" s="9">
        <v>5</v>
      </c>
      <c r="K10" s="9">
        <v>5</v>
      </c>
      <c r="L10" s="10">
        <v>4</v>
      </c>
      <c r="M10" s="10">
        <v>3</v>
      </c>
      <c r="N10" s="10">
        <v>5</v>
      </c>
      <c r="O10" s="10">
        <v>3</v>
      </c>
      <c r="P10" s="43">
        <f t="shared" si="0"/>
        <v>3.9285714285714284</v>
      </c>
    </row>
    <row r="11" spans="1:16" x14ac:dyDescent="0.3">
      <c r="A11" s="7" t="s">
        <v>5</v>
      </c>
      <c r="B11" s="4">
        <v>5</v>
      </c>
      <c r="C11" s="4">
        <v>3</v>
      </c>
      <c r="D11" s="4">
        <v>4</v>
      </c>
      <c r="E11" s="4">
        <v>5</v>
      </c>
      <c r="F11" s="4">
        <v>4</v>
      </c>
      <c r="G11" s="4">
        <v>4</v>
      </c>
      <c r="H11" s="9">
        <v>4</v>
      </c>
      <c r="I11" s="9">
        <v>3</v>
      </c>
      <c r="J11" s="9">
        <v>5</v>
      </c>
      <c r="K11" s="9">
        <v>4</v>
      </c>
      <c r="L11" s="10">
        <v>5</v>
      </c>
      <c r="M11" s="10">
        <v>5</v>
      </c>
      <c r="N11" s="10">
        <v>3</v>
      </c>
      <c r="O11" s="10">
        <v>4</v>
      </c>
      <c r="P11" s="43">
        <f t="shared" si="0"/>
        <v>4.1428571428571432</v>
      </c>
    </row>
    <row r="12" spans="1:16" x14ac:dyDescent="0.3">
      <c r="A12" s="7" t="s">
        <v>6</v>
      </c>
      <c r="B12" s="4">
        <v>4</v>
      </c>
      <c r="C12" s="4">
        <v>5</v>
      </c>
      <c r="D12" s="4">
        <v>4</v>
      </c>
      <c r="E12" s="4">
        <v>4</v>
      </c>
      <c r="F12" s="4">
        <v>5</v>
      </c>
      <c r="G12" s="4">
        <v>3</v>
      </c>
      <c r="H12" s="9">
        <v>4</v>
      </c>
      <c r="I12" s="9">
        <v>5</v>
      </c>
      <c r="J12" s="9">
        <v>3</v>
      </c>
      <c r="K12" s="9">
        <v>3</v>
      </c>
      <c r="L12" s="10">
        <v>3</v>
      </c>
      <c r="M12" s="10">
        <v>3</v>
      </c>
      <c r="N12" s="10">
        <v>3</v>
      </c>
      <c r="O12" s="10">
        <v>3</v>
      </c>
      <c r="P12" s="43">
        <f t="shared" si="0"/>
        <v>3.7142857142857144</v>
      </c>
    </row>
    <row r="13" spans="1:16" x14ac:dyDescent="0.3">
      <c r="A13" s="7" t="s">
        <v>7</v>
      </c>
      <c r="B13" s="4">
        <v>3</v>
      </c>
      <c r="C13" s="4">
        <v>4</v>
      </c>
      <c r="D13" s="4">
        <v>5</v>
      </c>
      <c r="E13" s="4">
        <v>3</v>
      </c>
      <c r="F13" s="4">
        <v>5</v>
      </c>
      <c r="G13" s="4">
        <v>5</v>
      </c>
      <c r="H13" s="9">
        <v>5</v>
      </c>
      <c r="I13" s="9">
        <v>4</v>
      </c>
      <c r="J13" s="9">
        <v>3</v>
      </c>
      <c r="K13" s="9">
        <v>3</v>
      </c>
      <c r="L13" s="10">
        <v>4</v>
      </c>
      <c r="M13" s="10">
        <v>4</v>
      </c>
      <c r="N13" s="10">
        <v>3</v>
      </c>
      <c r="O13" s="10">
        <v>4</v>
      </c>
      <c r="P13" s="43">
        <f t="shared" si="0"/>
        <v>3.9285714285714284</v>
      </c>
    </row>
    <row r="14" spans="1:16" x14ac:dyDescent="0.3">
      <c r="A14" s="7" t="s">
        <v>8</v>
      </c>
      <c r="B14" s="4">
        <v>3</v>
      </c>
      <c r="C14" s="4">
        <v>3</v>
      </c>
      <c r="D14" s="4">
        <v>5</v>
      </c>
      <c r="E14" s="4">
        <v>5</v>
      </c>
      <c r="F14" s="4">
        <v>5</v>
      </c>
      <c r="G14" s="4">
        <v>5</v>
      </c>
      <c r="H14" s="9">
        <v>5</v>
      </c>
      <c r="I14" s="9">
        <v>5</v>
      </c>
      <c r="J14" s="9">
        <v>4</v>
      </c>
      <c r="K14" s="9">
        <v>5</v>
      </c>
      <c r="L14" s="10">
        <v>5</v>
      </c>
      <c r="M14" s="10">
        <v>3</v>
      </c>
      <c r="N14" s="10">
        <v>4</v>
      </c>
      <c r="O14" s="10">
        <v>3</v>
      </c>
      <c r="P14" s="43">
        <f t="shared" si="0"/>
        <v>4.2857142857142856</v>
      </c>
    </row>
    <row r="15" spans="1:16" x14ac:dyDescent="0.3">
      <c r="A15" s="7" t="s">
        <v>9</v>
      </c>
      <c r="B15" s="4">
        <v>3</v>
      </c>
      <c r="C15" s="4">
        <v>5</v>
      </c>
      <c r="D15" s="4">
        <v>3</v>
      </c>
      <c r="E15" s="4">
        <v>5</v>
      </c>
      <c r="F15" s="4">
        <v>3</v>
      </c>
      <c r="G15" s="4">
        <v>4</v>
      </c>
      <c r="H15" s="9">
        <v>5</v>
      </c>
      <c r="I15" s="9">
        <v>5</v>
      </c>
      <c r="J15" s="9">
        <v>3</v>
      </c>
      <c r="K15" s="9">
        <v>4</v>
      </c>
      <c r="L15" s="10">
        <v>5</v>
      </c>
      <c r="M15" s="10">
        <v>4</v>
      </c>
      <c r="N15" s="10">
        <v>3</v>
      </c>
      <c r="O15" s="10">
        <v>5</v>
      </c>
      <c r="P15" s="43">
        <f t="shared" si="0"/>
        <v>4.0714285714285712</v>
      </c>
    </row>
    <row r="16" spans="1:16" x14ac:dyDescent="0.3">
      <c r="A16" s="7" t="s">
        <v>10</v>
      </c>
      <c r="B16" s="4">
        <v>4</v>
      </c>
      <c r="C16" s="4">
        <v>4</v>
      </c>
      <c r="D16" s="4">
        <v>1</v>
      </c>
      <c r="E16" s="4">
        <v>4</v>
      </c>
      <c r="F16" s="4">
        <v>5</v>
      </c>
      <c r="G16" s="4">
        <v>5</v>
      </c>
      <c r="H16" s="9">
        <v>3</v>
      </c>
      <c r="I16" s="9">
        <v>5</v>
      </c>
      <c r="J16" s="9">
        <v>5</v>
      </c>
      <c r="K16" s="9">
        <v>4</v>
      </c>
      <c r="L16" s="10">
        <v>4</v>
      </c>
      <c r="M16" s="10">
        <v>4</v>
      </c>
      <c r="N16" s="10">
        <v>5</v>
      </c>
      <c r="O16" s="10">
        <v>4</v>
      </c>
      <c r="P16" s="43">
        <f t="shared" si="0"/>
        <v>4.0714285714285712</v>
      </c>
    </row>
    <row r="17" spans="1:16" x14ac:dyDescent="0.3">
      <c r="A17" s="7" t="s">
        <v>11</v>
      </c>
      <c r="B17" s="4">
        <v>4</v>
      </c>
      <c r="C17" s="4">
        <v>5</v>
      </c>
      <c r="D17" s="4">
        <v>5</v>
      </c>
      <c r="E17" s="4">
        <v>4</v>
      </c>
      <c r="F17" s="4">
        <v>4</v>
      </c>
      <c r="G17" s="4">
        <v>5</v>
      </c>
      <c r="H17" s="9">
        <v>3</v>
      </c>
      <c r="I17" s="9">
        <v>4</v>
      </c>
      <c r="J17" s="9">
        <v>4</v>
      </c>
      <c r="K17" s="9">
        <v>4</v>
      </c>
      <c r="L17" s="10">
        <v>5</v>
      </c>
      <c r="M17" s="10">
        <v>3</v>
      </c>
      <c r="N17" s="10">
        <v>3</v>
      </c>
      <c r="O17" s="10">
        <v>5</v>
      </c>
      <c r="P17" s="43">
        <f t="shared" si="0"/>
        <v>4.1428571428571432</v>
      </c>
    </row>
    <row r="18" spans="1:16" x14ac:dyDescent="0.3">
      <c r="A18" s="7" t="s">
        <v>12</v>
      </c>
      <c r="B18" s="4">
        <v>3</v>
      </c>
      <c r="C18" s="4">
        <v>5</v>
      </c>
      <c r="D18" s="4">
        <v>5</v>
      </c>
      <c r="E18" s="4">
        <v>5</v>
      </c>
      <c r="F18" s="4">
        <v>5</v>
      </c>
      <c r="G18" s="4">
        <v>3</v>
      </c>
      <c r="H18" s="9">
        <v>5</v>
      </c>
      <c r="I18" s="9">
        <v>3</v>
      </c>
      <c r="J18" s="9">
        <v>5</v>
      </c>
      <c r="K18" s="9">
        <v>4</v>
      </c>
      <c r="L18" s="10">
        <v>3</v>
      </c>
      <c r="M18" s="10">
        <v>3</v>
      </c>
      <c r="N18" s="10">
        <v>5</v>
      </c>
      <c r="O18" s="10">
        <v>4</v>
      </c>
      <c r="P18" s="43">
        <f t="shared" si="0"/>
        <v>4.1428571428571432</v>
      </c>
    </row>
    <row r="19" spans="1:16" x14ac:dyDescent="0.3">
      <c r="A19" s="7" t="s">
        <v>13</v>
      </c>
      <c r="B19" s="4">
        <v>3</v>
      </c>
      <c r="C19" s="4">
        <v>5</v>
      </c>
      <c r="D19" s="4">
        <v>5</v>
      </c>
      <c r="E19" s="4">
        <v>5</v>
      </c>
      <c r="F19" s="4">
        <v>5</v>
      </c>
      <c r="G19" s="4">
        <v>5</v>
      </c>
      <c r="H19" s="9">
        <v>4</v>
      </c>
      <c r="I19" s="9">
        <v>3</v>
      </c>
      <c r="J19" s="9">
        <v>5</v>
      </c>
      <c r="K19" s="9">
        <v>5</v>
      </c>
      <c r="L19" s="10">
        <v>4</v>
      </c>
      <c r="M19" s="10">
        <v>4</v>
      </c>
      <c r="N19" s="10">
        <v>5</v>
      </c>
      <c r="O19" s="10">
        <v>5</v>
      </c>
      <c r="P19" s="43">
        <f t="shared" si="0"/>
        <v>4.5</v>
      </c>
    </row>
    <row r="20" spans="1:16" x14ac:dyDescent="0.3">
      <c r="A20" s="7" t="s">
        <v>14</v>
      </c>
      <c r="B20" s="4">
        <v>4</v>
      </c>
      <c r="C20" s="4">
        <v>4</v>
      </c>
      <c r="D20" s="4">
        <v>3</v>
      </c>
      <c r="E20" s="4">
        <v>5</v>
      </c>
      <c r="F20" s="4">
        <v>1</v>
      </c>
      <c r="G20" s="4">
        <v>4</v>
      </c>
      <c r="H20" s="9">
        <v>3</v>
      </c>
      <c r="I20" s="9">
        <v>4</v>
      </c>
      <c r="J20" s="9">
        <v>3</v>
      </c>
      <c r="K20" s="9">
        <v>1</v>
      </c>
      <c r="L20" s="10">
        <v>3</v>
      </c>
      <c r="M20" s="10">
        <v>3</v>
      </c>
      <c r="N20" s="10">
        <v>5</v>
      </c>
      <c r="O20" s="10">
        <v>3</v>
      </c>
      <c r="P20" s="43">
        <f t="shared" si="0"/>
        <v>3.2857142857142856</v>
      </c>
    </row>
    <row r="21" spans="1:16" x14ac:dyDescent="0.3">
      <c r="A21" s="7" t="s">
        <v>15</v>
      </c>
      <c r="B21" s="4">
        <v>3</v>
      </c>
      <c r="C21" s="4">
        <v>3</v>
      </c>
      <c r="D21" s="4">
        <v>3</v>
      </c>
      <c r="E21" s="4">
        <v>4</v>
      </c>
      <c r="F21" s="4">
        <v>5</v>
      </c>
      <c r="G21" s="4">
        <v>3</v>
      </c>
      <c r="H21" s="9">
        <v>5</v>
      </c>
      <c r="I21" s="9">
        <v>5</v>
      </c>
      <c r="J21" s="9">
        <v>5</v>
      </c>
      <c r="K21" s="9">
        <v>4</v>
      </c>
      <c r="L21" s="10">
        <v>5</v>
      </c>
      <c r="M21" s="10">
        <v>5</v>
      </c>
      <c r="N21" s="10">
        <v>3</v>
      </c>
      <c r="O21" s="10">
        <v>4</v>
      </c>
      <c r="P21" s="43">
        <f t="shared" si="0"/>
        <v>4.0714285714285712</v>
      </c>
    </row>
    <row r="22" spans="1:16" x14ac:dyDescent="0.3">
      <c r="A22" s="7" t="s">
        <v>385</v>
      </c>
      <c r="B22" s="4">
        <v>5</v>
      </c>
      <c r="C22" s="4">
        <v>5</v>
      </c>
      <c r="D22" s="4">
        <v>5</v>
      </c>
      <c r="E22" s="4">
        <v>5</v>
      </c>
      <c r="F22" s="4">
        <v>5</v>
      </c>
      <c r="G22" s="4">
        <v>5</v>
      </c>
      <c r="H22" s="9">
        <v>5</v>
      </c>
      <c r="I22" s="9">
        <v>5</v>
      </c>
      <c r="J22" s="9">
        <v>5</v>
      </c>
      <c r="K22" s="9">
        <v>5</v>
      </c>
      <c r="L22" s="10">
        <v>5</v>
      </c>
      <c r="M22" s="10">
        <v>5</v>
      </c>
      <c r="N22" s="10">
        <v>5</v>
      </c>
      <c r="O22" s="10">
        <v>5</v>
      </c>
      <c r="P22" s="43">
        <f t="shared" si="0"/>
        <v>5</v>
      </c>
    </row>
    <row r="24" spans="1:16" x14ac:dyDescent="0.3">
      <c r="A24" s="11" t="s">
        <v>36</v>
      </c>
      <c r="B24" s="43">
        <f>AVERAGE(B6:B23)</f>
        <v>3.7647058823529411</v>
      </c>
      <c r="C24" s="43">
        <f t="shared" ref="C24:P24" si="1">AVERAGE(C6:C23)</f>
        <v>4.117647058823529</v>
      </c>
      <c r="D24" s="43">
        <f t="shared" si="1"/>
        <v>3.8823529411764706</v>
      </c>
      <c r="E24" s="43">
        <f t="shared" si="1"/>
        <v>4.4117647058823533</v>
      </c>
      <c r="F24" s="43">
        <f t="shared" si="1"/>
        <v>4.1764705882352944</v>
      </c>
      <c r="G24" s="43">
        <f t="shared" si="1"/>
        <v>3.9411764705882355</v>
      </c>
      <c r="H24" s="43">
        <f t="shared" si="1"/>
        <v>4.3529411764705879</v>
      </c>
      <c r="I24" s="43">
        <f t="shared" si="1"/>
        <v>4.117647058823529</v>
      </c>
      <c r="J24" s="43">
        <f t="shared" si="1"/>
        <v>4</v>
      </c>
      <c r="K24" s="43">
        <f t="shared" si="1"/>
        <v>4</v>
      </c>
      <c r="L24" s="43">
        <f t="shared" si="1"/>
        <v>4.0588235294117645</v>
      </c>
      <c r="M24" s="43">
        <f t="shared" si="1"/>
        <v>3.7647058823529411</v>
      </c>
      <c r="N24" s="43">
        <f t="shared" si="1"/>
        <v>3.9411764705882355</v>
      </c>
      <c r="O24" s="43">
        <f t="shared" si="1"/>
        <v>4.117647058823529</v>
      </c>
      <c r="P24" s="43">
        <f t="shared" si="1"/>
        <v>4.0462184873949578</v>
      </c>
    </row>
    <row r="27" spans="1:16" x14ac:dyDescent="0.3">
      <c r="D27" s="33" t="s">
        <v>49</v>
      </c>
      <c r="E27" s="33"/>
      <c r="G27" s="32" t="s">
        <v>51</v>
      </c>
      <c r="H27" s="32"/>
      <c r="I27" s="17" t="s">
        <v>57</v>
      </c>
      <c r="J27" s="18" t="s">
        <v>58</v>
      </c>
    </row>
    <row r="28" spans="1:16" x14ac:dyDescent="0.3">
      <c r="D28" s="34" t="s">
        <v>50</v>
      </c>
      <c r="E28" s="34"/>
      <c r="G28" s="32" t="s">
        <v>52</v>
      </c>
      <c r="H28" s="32"/>
      <c r="I28" s="17">
        <v>8</v>
      </c>
      <c r="J28" s="44">
        <f>I28/$I$34</f>
        <v>0.47058823529411764</v>
      </c>
    </row>
    <row r="29" spans="1:16" x14ac:dyDescent="0.3">
      <c r="D29" s="34"/>
      <c r="E29" s="34"/>
      <c r="G29" s="32" t="s">
        <v>53</v>
      </c>
      <c r="H29" s="32"/>
      <c r="I29" s="17">
        <v>5</v>
      </c>
      <c r="J29" s="44">
        <f t="shared" ref="J29:J32" si="2">I29/$I$34</f>
        <v>0.29411764705882354</v>
      </c>
    </row>
    <row r="30" spans="1:16" x14ac:dyDescent="0.3">
      <c r="D30" s="34"/>
      <c r="E30" s="34"/>
      <c r="G30" s="32" t="s">
        <v>54</v>
      </c>
      <c r="H30" s="32"/>
      <c r="I30" s="17">
        <v>3</v>
      </c>
      <c r="J30" s="44">
        <f t="shared" si="2"/>
        <v>0.17647058823529413</v>
      </c>
    </row>
    <row r="31" spans="1:16" x14ac:dyDescent="0.3">
      <c r="D31" s="34"/>
      <c r="E31" s="34"/>
      <c r="G31" s="32" t="s">
        <v>55</v>
      </c>
      <c r="H31" s="32"/>
      <c r="I31" s="17">
        <v>1</v>
      </c>
      <c r="J31" s="44">
        <f t="shared" si="2"/>
        <v>5.8823529411764705E-2</v>
      </c>
    </row>
    <row r="32" spans="1:16" x14ac:dyDescent="0.3">
      <c r="D32" s="34"/>
      <c r="E32" s="34"/>
      <c r="G32" s="32" t="s">
        <v>56</v>
      </c>
      <c r="H32" s="32"/>
      <c r="I32" s="17">
        <v>0</v>
      </c>
      <c r="J32" s="44">
        <f t="shared" si="2"/>
        <v>0</v>
      </c>
    </row>
    <row r="34" spans="7:9" x14ac:dyDescent="0.3">
      <c r="G34" s="32" t="s">
        <v>384</v>
      </c>
      <c r="H34" s="32"/>
      <c r="I34" s="26">
        <f>SUM(I28:I33)</f>
        <v>17</v>
      </c>
    </row>
  </sheetData>
  <mergeCells count="15">
    <mergeCell ref="G34:H34"/>
    <mergeCell ref="A1:P1"/>
    <mergeCell ref="B4:G4"/>
    <mergeCell ref="H4:K4"/>
    <mergeCell ref="L4:O4"/>
    <mergeCell ref="P4:P5"/>
    <mergeCell ref="A4:A5"/>
    <mergeCell ref="G32:H32"/>
    <mergeCell ref="D27:E27"/>
    <mergeCell ref="D28:E32"/>
    <mergeCell ref="G27:H27"/>
    <mergeCell ref="G28:H28"/>
    <mergeCell ref="G29:H29"/>
    <mergeCell ref="G30:H30"/>
    <mergeCell ref="G31:H31"/>
  </mergeCells>
  <phoneticPr fontId="2" type="noConversion"/>
  <conditionalFormatting sqref="B6:O22">
    <cfRule type="cellIs" dxfId="2" priority="1" operator="lessThan">
      <formula>3</formula>
    </cfRule>
  </conditionalFormatting>
  <pageMargins left="0.25" right="0.25" top="0.75" bottom="0.75" header="0.3" footer="0.3"/>
  <pageSetup paperSize="9" scale="66" orientation="landscape" r:id="rId1"/>
  <headerFooter>
    <oddHeader>&amp;L&amp;G&amp;R&amp;D</oddHeader>
    <oddFooter>&amp;C&amp;Z&amp;F</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81C63-9083-4A77-9F11-7E0D69E4B10E}">
  <dimension ref="A1:I22"/>
  <sheetViews>
    <sheetView zoomScaleNormal="100" workbookViewId="0">
      <pane xSplit="1" topLeftCell="B1" activePane="topRight" state="frozen"/>
      <selection pane="topRight" activeCell="A6" sqref="A6"/>
    </sheetView>
  </sheetViews>
  <sheetFormatPr baseColWidth="10" defaultRowHeight="14.4" x14ac:dyDescent="0.3"/>
  <cols>
    <col min="1" max="1" width="24.5546875" customWidth="1"/>
    <col min="2" max="2" width="5.88671875" customWidth="1"/>
    <col min="3" max="4" width="18.44140625" customWidth="1"/>
    <col min="5" max="5" width="13.109375" customWidth="1"/>
    <col min="6" max="6" width="18" customWidth="1"/>
    <col min="7" max="7" width="5.88671875" customWidth="1"/>
    <col min="9" max="9" width="18.77734375" customWidth="1"/>
  </cols>
  <sheetData>
    <row r="1" spans="1:9" x14ac:dyDescent="0.3">
      <c r="A1" s="42" t="s">
        <v>46</v>
      </c>
    </row>
    <row r="2" spans="1:9" x14ac:dyDescent="0.3">
      <c r="A2" s="42"/>
      <c r="C2" s="41" t="s">
        <v>39</v>
      </c>
      <c r="D2" s="41"/>
    </row>
    <row r="3" spans="1:9" x14ac:dyDescent="0.3">
      <c r="A3" s="42"/>
      <c r="C3" s="14" t="s">
        <v>40</v>
      </c>
      <c r="D3" s="14" t="s">
        <v>41</v>
      </c>
      <c r="H3" s="9" t="s">
        <v>47</v>
      </c>
      <c r="I3" s="9" t="s">
        <v>48</v>
      </c>
    </row>
    <row r="4" spans="1:9" x14ac:dyDescent="0.3">
      <c r="A4" s="42"/>
      <c r="C4" s="15">
        <v>45</v>
      </c>
      <c r="D4" s="15">
        <v>25</v>
      </c>
      <c r="H4" s="16">
        <v>17</v>
      </c>
      <c r="I4" s="47">
        <f>COUNTIF(I7:I22,"oui")*H4</f>
        <v>119</v>
      </c>
    </row>
    <row r="6" spans="1:9" s="2" customFormat="1" ht="30" customHeight="1" x14ac:dyDescent="0.3">
      <c r="A6" s="8" t="s">
        <v>16</v>
      </c>
      <c r="C6" s="8" t="s">
        <v>38</v>
      </c>
      <c r="D6" s="8" t="s">
        <v>37</v>
      </c>
      <c r="E6" s="13" t="s">
        <v>42</v>
      </c>
      <c r="F6" s="13" t="s">
        <v>44</v>
      </c>
      <c r="H6" s="8" t="s">
        <v>43</v>
      </c>
      <c r="I6" s="13" t="s">
        <v>45</v>
      </c>
    </row>
    <row r="7" spans="1:9" x14ac:dyDescent="0.3">
      <c r="A7" s="7" t="s">
        <v>0</v>
      </c>
      <c r="C7" s="7">
        <v>45</v>
      </c>
      <c r="D7" s="7">
        <v>0</v>
      </c>
      <c r="E7" s="45">
        <f>C7*$C$4+D7*$D$4</f>
        <v>2025</v>
      </c>
      <c r="F7" s="46" t="str">
        <f>IF(E7&gt;=3000,"oui","")</f>
        <v/>
      </c>
      <c r="H7" s="12">
        <v>40</v>
      </c>
      <c r="I7" s="46" t="str">
        <f>IF(OR(C7&gt;60,H7&gt;100),"oui","")</f>
        <v/>
      </c>
    </row>
    <row r="8" spans="1:9" x14ac:dyDescent="0.3">
      <c r="A8" s="7" t="s">
        <v>1</v>
      </c>
      <c r="C8" s="7">
        <v>33</v>
      </c>
      <c r="D8" s="7">
        <v>45</v>
      </c>
      <c r="E8" s="45">
        <f t="shared" ref="E8:E22" si="0">C8*$C$4+D8*$D$4</f>
        <v>2610</v>
      </c>
      <c r="F8" s="46" t="str">
        <f t="shared" ref="F8:F22" si="1">IF(E8&gt;=3000,"oui","")</f>
        <v/>
      </c>
      <c r="H8" s="12">
        <v>120</v>
      </c>
      <c r="I8" s="46" t="str">
        <f t="shared" ref="I8:I22" si="2">IF(OR(C8&gt;60,H8&gt;100),"oui","")</f>
        <v>oui</v>
      </c>
    </row>
    <row r="9" spans="1:9" x14ac:dyDescent="0.3">
      <c r="A9" s="7" t="s">
        <v>2</v>
      </c>
      <c r="C9" s="7">
        <v>55</v>
      </c>
      <c r="D9" s="7">
        <v>21</v>
      </c>
      <c r="E9" s="45">
        <f t="shared" si="0"/>
        <v>3000</v>
      </c>
      <c r="F9" s="46" t="str">
        <f t="shared" si="1"/>
        <v>oui</v>
      </c>
      <c r="H9" s="12">
        <v>0</v>
      </c>
      <c r="I9" s="46" t="str">
        <f t="shared" si="2"/>
        <v/>
      </c>
    </row>
    <row r="10" spans="1:9" x14ac:dyDescent="0.3">
      <c r="A10" s="7" t="s">
        <v>3</v>
      </c>
      <c r="C10" s="7">
        <v>77</v>
      </c>
      <c r="D10" s="7">
        <v>8</v>
      </c>
      <c r="E10" s="45">
        <f t="shared" si="0"/>
        <v>3665</v>
      </c>
      <c r="F10" s="46" t="str">
        <f t="shared" si="1"/>
        <v>oui</v>
      </c>
      <c r="H10" s="12">
        <v>50</v>
      </c>
      <c r="I10" s="46" t="str">
        <f t="shared" si="2"/>
        <v>oui</v>
      </c>
    </row>
    <row r="11" spans="1:9" x14ac:dyDescent="0.3">
      <c r="A11" s="7" t="s">
        <v>4</v>
      </c>
      <c r="C11" s="7">
        <v>44</v>
      </c>
      <c r="D11" s="7">
        <v>4</v>
      </c>
      <c r="E11" s="45">
        <f t="shared" si="0"/>
        <v>2080</v>
      </c>
      <c r="F11" s="46" t="str">
        <f t="shared" si="1"/>
        <v/>
      </c>
      <c r="H11" s="12">
        <v>37</v>
      </c>
      <c r="I11" s="46" t="str">
        <f t="shared" si="2"/>
        <v/>
      </c>
    </row>
    <row r="12" spans="1:9" x14ac:dyDescent="0.3">
      <c r="A12" s="7" t="s">
        <v>5</v>
      </c>
      <c r="C12" s="7">
        <v>22</v>
      </c>
      <c r="D12" s="7">
        <v>9</v>
      </c>
      <c r="E12" s="45">
        <f t="shared" si="0"/>
        <v>1215</v>
      </c>
      <c r="F12" s="46" t="str">
        <f t="shared" si="1"/>
        <v/>
      </c>
      <c r="H12" s="12">
        <v>0</v>
      </c>
      <c r="I12" s="46" t="str">
        <f t="shared" si="2"/>
        <v/>
      </c>
    </row>
    <row r="13" spans="1:9" x14ac:dyDescent="0.3">
      <c r="A13" s="7" t="s">
        <v>6</v>
      </c>
      <c r="C13" s="7">
        <v>88</v>
      </c>
      <c r="D13" s="7">
        <v>11</v>
      </c>
      <c r="E13" s="45">
        <f t="shared" si="0"/>
        <v>4235</v>
      </c>
      <c r="F13" s="46" t="str">
        <f t="shared" si="1"/>
        <v>oui</v>
      </c>
      <c r="H13" s="12">
        <v>92</v>
      </c>
      <c r="I13" s="46" t="str">
        <f t="shared" si="2"/>
        <v>oui</v>
      </c>
    </row>
    <row r="14" spans="1:9" x14ac:dyDescent="0.3">
      <c r="A14" s="7" t="s">
        <v>7</v>
      </c>
      <c r="C14" s="7">
        <v>11</v>
      </c>
      <c r="D14" s="7">
        <v>24</v>
      </c>
      <c r="E14" s="45">
        <f t="shared" si="0"/>
        <v>1095</v>
      </c>
      <c r="F14" s="46" t="str">
        <f t="shared" si="1"/>
        <v/>
      </c>
      <c r="H14" s="12">
        <v>0</v>
      </c>
      <c r="I14" s="46" t="str">
        <f t="shared" si="2"/>
        <v/>
      </c>
    </row>
    <row r="15" spans="1:9" x14ac:dyDescent="0.3">
      <c r="A15" s="7" t="s">
        <v>8</v>
      </c>
      <c r="C15" s="7">
        <v>55</v>
      </c>
      <c r="D15" s="7">
        <v>3</v>
      </c>
      <c r="E15" s="45">
        <f t="shared" si="0"/>
        <v>2550</v>
      </c>
      <c r="F15" s="46" t="str">
        <f t="shared" si="1"/>
        <v/>
      </c>
      <c r="H15" s="12">
        <v>67</v>
      </c>
      <c r="I15" s="46" t="str">
        <f t="shared" si="2"/>
        <v/>
      </c>
    </row>
    <row r="16" spans="1:9" x14ac:dyDescent="0.3">
      <c r="A16" s="7" t="s">
        <v>9</v>
      </c>
      <c r="C16" s="7">
        <v>62</v>
      </c>
      <c r="D16" s="7">
        <v>8</v>
      </c>
      <c r="E16" s="45">
        <f t="shared" si="0"/>
        <v>2990</v>
      </c>
      <c r="F16" s="46" t="str">
        <f t="shared" si="1"/>
        <v/>
      </c>
      <c r="H16" s="12">
        <v>120</v>
      </c>
      <c r="I16" s="46" t="str">
        <f t="shared" si="2"/>
        <v>oui</v>
      </c>
    </row>
    <row r="17" spans="1:9" x14ac:dyDescent="0.3">
      <c r="A17" s="7" t="s">
        <v>10</v>
      </c>
      <c r="C17" s="7">
        <v>84</v>
      </c>
      <c r="D17" s="7">
        <v>7</v>
      </c>
      <c r="E17" s="45">
        <f t="shared" si="0"/>
        <v>3955</v>
      </c>
      <c r="F17" s="46" t="str">
        <f t="shared" si="1"/>
        <v>oui</v>
      </c>
      <c r="H17" s="12">
        <v>34</v>
      </c>
      <c r="I17" s="46" t="str">
        <f t="shared" si="2"/>
        <v>oui</v>
      </c>
    </row>
    <row r="18" spans="1:9" x14ac:dyDescent="0.3">
      <c r="A18" s="7" t="s">
        <v>11</v>
      </c>
      <c r="C18" s="7">
        <v>29</v>
      </c>
      <c r="D18" s="7">
        <v>5</v>
      </c>
      <c r="E18" s="45">
        <f t="shared" si="0"/>
        <v>1430</v>
      </c>
      <c r="F18" s="46" t="str">
        <f t="shared" si="1"/>
        <v/>
      </c>
      <c r="H18" s="12">
        <v>37</v>
      </c>
      <c r="I18" s="46" t="str">
        <f t="shared" si="2"/>
        <v/>
      </c>
    </row>
    <row r="19" spans="1:9" x14ac:dyDescent="0.3">
      <c r="A19" s="7" t="s">
        <v>12</v>
      </c>
      <c r="C19" s="7">
        <v>142</v>
      </c>
      <c r="D19" s="7">
        <v>28</v>
      </c>
      <c r="E19" s="45">
        <f t="shared" si="0"/>
        <v>7090</v>
      </c>
      <c r="F19" s="46" t="str">
        <f t="shared" si="1"/>
        <v>oui</v>
      </c>
      <c r="H19" s="12">
        <v>85</v>
      </c>
      <c r="I19" s="46" t="str">
        <f t="shared" si="2"/>
        <v>oui</v>
      </c>
    </row>
    <row r="20" spans="1:9" x14ac:dyDescent="0.3">
      <c r="A20" s="7" t="s">
        <v>13</v>
      </c>
      <c r="C20" s="7">
        <v>38</v>
      </c>
      <c r="D20" s="7">
        <v>3</v>
      </c>
      <c r="E20" s="45">
        <f t="shared" si="0"/>
        <v>1785</v>
      </c>
      <c r="F20" s="46" t="str">
        <f t="shared" si="1"/>
        <v/>
      </c>
      <c r="H20" s="12">
        <v>42</v>
      </c>
      <c r="I20" s="46" t="str">
        <f t="shared" si="2"/>
        <v/>
      </c>
    </row>
    <row r="21" spans="1:9" x14ac:dyDescent="0.3">
      <c r="A21" s="7" t="s">
        <v>14</v>
      </c>
      <c r="C21" s="7">
        <v>51</v>
      </c>
      <c r="D21" s="7">
        <v>4</v>
      </c>
      <c r="E21" s="45">
        <f t="shared" si="0"/>
        <v>2395</v>
      </c>
      <c r="F21" s="46" t="str">
        <f t="shared" si="1"/>
        <v/>
      </c>
      <c r="H21" s="12">
        <v>38</v>
      </c>
      <c r="I21" s="46" t="str">
        <f t="shared" si="2"/>
        <v/>
      </c>
    </row>
    <row r="22" spans="1:9" x14ac:dyDescent="0.3">
      <c r="A22" s="7" t="s">
        <v>15</v>
      </c>
      <c r="C22" s="7">
        <v>62</v>
      </c>
      <c r="D22" s="7">
        <v>19</v>
      </c>
      <c r="E22" s="45">
        <f>C22*$C$4+D22*$D$4</f>
        <v>3265</v>
      </c>
      <c r="F22" s="46" t="str">
        <f t="shared" si="1"/>
        <v>oui</v>
      </c>
      <c r="H22" s="12">
        <v>12</v>
      </c>
      <c r="I22" s="46" t="str">
        <f t="shared" si="2"/>
        <v>oui</v>
      </c>
    </row>
  </sheetData>
  <mergeCells count="2">
    <mergeCell ref="C2:D2"/>
    <mergeCell ref="A1:A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09D25-78F6-49F1-B94C-D0743B5DEDC2}">
  <dimension ref="A1:A5"/>
  <sheetViews>
    <sheetView zoomScale="160" zoomScaleNormal="160" workbookViewId="0">
      <selection sqref="A1:A1048576"/>
    </sheetView>
  </sheetViews>
  <sheetFormatPr baseColWidth="10" defaultRowHeight="14.4" x14ac:dyDescent="0.3"/>
  <sheetData>
    <row r="1" spans="1:1" x14ac:dyDescent="0.3">
      <c r="A1" t="s">
        <v>62</v>
      </c>
    </row>
    <row r="2" spans="1:1" x14ac:dyDescent="0.3">
      <c r="A2" t="s">
        <v>70</v>
      </c>
    </row>
    <row r="3" spans="1:1" x14ac:dyDescent="0.3">
      <c r="A3" t="s">
        <v>386</v>
      </c>
    </row>
    <row r="4" spans="1:1" x14ac:dyDescent="0.3">
      <c r="A4" t="s">
        <v>88</v>
      </c>
    </row>
    <row r="5" spans="1:1" x14ac:dyDescent="0.3">
      <c r="A5" t="s">
        <v>66</v>
      </c>
    </row>
  </sheetData>
  <sortState xmlns:xlrd2="http://schemas.microsoft.com/office/spreadsheetml/2017/richdata2" ref="A1:A5">
    <sortCondition ref="A2"/>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38ED8-3A91-4424-8812-043E95DEE268}">
  <dimension ref="A3:B9"/>
  <sheetViews>
    <sheetView workbookViewId="0">
      <selection activeCell="B14" sqref="B14"/>
    </sheetView>
  </sheetViews>
  <sheetFormatPr baseColWidth="10" defaultRowHeight="14.4" x14ac:dyDescent="0.3"/>
  <cols>
    <col min="1" max="1" width="19.5546875" bestFit="1" customWidth="1"/>
    <col min="2" max="2" width="20.21875" bestFit="1" customWidth="1"/>
  </cols>
  <sheetData>
    <row r="3" spans="1:2" x14ac:dyDescent="0.3">
      <c r="A3" s="50" t="s">
        <v>388</v>
      </c>
      <c r="B3" t="s">
        <v>387</v>
      </c>
    </row>
    <row r="4" spans="1:2" x14ac:dyDescent="0.3">
      <c r="A4" s="51" t="s">
        <v>62</v>
      </c>
      <c r="B4" s="49">
        <v>88</v>
      </c>
    </row>
    <row r="5" spans="1:2" x14ac:dyDescent="0.3">
      <c r="A5" s="51" t="s">
        <v>70</v>
      </c>
      <c r="B5" s="49">
        <v>68</v>
      </c>
    </row>
    <row r="6" spans="1:2" x14ac:dyDescent="0.3">
      <c r="A6" s="51" t="s">
        <v>386</v>
      </c>
      <c r="B6" s="49">
        <v>64</v>
      </c>
    </row>
    <row r="7" spans="1:2" x14ac:dyDescent="0.3">
      <c r="A7" s="51" t="s">
        <v>88</v>
      </c>
      <c r="B7" s="49">
        <v>19</v>
      </c>
    </row>
    <row r="8" spans="1:2" x14ac:dyDescent="0.3">
      <c r="A8" s="51" t="s">
        <v>66</v>
      </c>
      <c r="B8" s="49">
        <v>55</v>
      </c>
    </row>
    <row r="9" spans="1:2" x14ac:dyDescent="0.3">
      <c r="A9" s="51" t="s">
        <v>389</v>
      </c>
      <c r="B9" s="49">
        <v>294</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F3725-0693-4D92-B76E-10DEBB45ED80}">
  <dimension ref="A3:G11"/>
  <sheetViews>
    <sheetView topLeftCell="A7" zoomScaleNormal="100" workbookViewId="0">
      <selection activeCell="I17" sqref="I17"/>
    </sheetView>
  </sheetViews>
  <sheetFormatPr baseColWidth="10" defaultRowHeight="14.4" x14ac:dyDescent="0.3"/>
  <cols>
    <col min="1" max="1" width="20.21875" bestFit="1" customWidth="1"/>
    <col min="2" max="2" width="22.33203125" bestFit="1" customWidth="1"/>
    <col min="3" max="3" width="7.109375" bestFit="1" customWidth="1"/>
    <col min="4" max="4" width="11.109375" bestFit="1" customWidth="1"/>
    <col min="5" max="5" width="5.88671875" bestFit="1" customWidth="1"/>
    <col min="6" max="6" width="8.33203125" bestFit="1" customWidth="1"/>
    <col min="7" max="7" width="11.88671875" bestFit="1" customWidth="1"/>
  </cols>
  <sheetData>
    <row r="3" spans="1:7" x14ac:dyDescent="0.3">
      <c r="A3" s="50" t="s">
        <v>387</v>
      </c>
      <c r="B3" s="50" t="s">
        <v>390</v>
      </c>
    </row>
    <row r="4" spans="1:7" x14ac:dyDescent="0.3">
      <c r="A4" s="50" t="s">
        <v>388</v>
      </c>
      <c r="B4" t="s">
        <v>62</v>
      </c>
      <c r="C4" t="s">
        <v>70</v>
      </c>
      <c r="D4" t="s">
        <v>386</v>
      </c>
      <c r="E4" t="s">
        <v>88</v>
      </c>
      <c r="F4" t="s">
        <v>66</v>
      </c>
      <c r="G4" t="s">
        <v>389</v>
      </c>
    </row>
    <row r="5" spans="1:7" x14ac:dyDescent="0.3">
      <c r="A5" s="52" t="s">
        <v>391</v>
      </c>
      <c r="B5" s="49">
        <v>12</v>
      </c>
      <c r="C5" s="49">
        <v>10</v>
      </c>
      <c r="D5" s="49">
        <v>13</v>
      </c>
      <c r="E5" s="49">
        <v>2</v>
      </c>
      <c r="F5" s="49">
        <v>10</v>
      </c>
      <c r="G5" s="49">
        <v>47</v>
      </c>
    </row>
    <row r="6" spans="1:7" x14ac:dyDescent="0.3">
      <c r="A6" s="52" t="s">
        <v>392</v>
      </c>
      <c r="B6" s="49">
        <v>12</v>
      </c>
      <c r="C6" s="49">
        <v>12</v>
      </c>
      <c r="D6" s="49">
        <v>10</v>
      </c>
      <c r="E6" s="49">
        <v>4</v>
      </c>
      <c r="F6" s="49">
        <v>13</v>
      </c>
      <c r="G6" s="49">
        <v>51</v>
      </c>
    </row>
    <row r="7" spans="1:7" x14ac:dyDescent="0.3">
      <c r="A7" s="52" t="s">
        <v>393</v>
      </c>
      <c r="B7" s="49">
        <v>25</v>
      </c>
      <c r="C7" s="49">
        <v>7</v>
      </c>
      <c r="D7" s="49">
        <v>10</v>
      </c>
      <c r="E7" s="49">
        <v>6</v>
      </c>
      <c r="F7" s="49">
        <v>9</v>
      </c>
      <c r="G7" s="49">
        <v>57</v>
      </c>
    </row>
    <row r="8" spans="1:7" x14ac:dyDescent="0.3">
      <c r="A8" s="52" t="s">
        <v>394</v>
      </c>
      <c r="B8" s="49">
        <v>14</v>
      </c>
      <c r="C8" s="49">
        <v>8</v>
      </c>
      <c r="D8" s="49">
        <v>9</v>
      </c>
      <c r="E8" s="49">
        <v>2</v>
      </c>
      <c r="F8" s="49">
        <v>7</v>
      </c>
      <c r="G8" s="49">
        <v>40</v>
      </c>
    </row>
    <row r="9" spans="1:7" x14ac:dyDescent="0.3">
      <c r="A9" s="52" t="s">
        <v>395</v>
      </c>
      <c r="B9" s="49">
        <v>8</v>
      </c>
      <c r="C9" s="49">
        <v>14</v>
      </c>
      <c r="D9" s="49">
        <v>9</v>
      </c>
      <c r="E9" s="49">
        <v>4</v>
      </c>
      <c r="F9" s="49">
        <v>6</v>
      </c>
      <c r="G9" s="49">
        <v>41</v>
      </c>
    </row>
    <row r="10" spans="1:7" x14ac:dyDescent="0.3">
      <c r="A10" s="52" t="s">
        <v>396</v>
      </c>
      <c r="B10" s="49">
        <v>17</v>
      </c>
      <c r="C10" s="49">
        <v>17</v>
      </c>
      <c r="D10" s="49">
        <v>13</v>
      </c>
      <c r="E10" s="49">
        <v>1</v>
      </c>
      <c r="F10" s="49">
        <v>10</v>
      </c>
      <c r="G10" s="49">
        <v>58</v>
      </c>
    </row>
    <row r="11" spans="1:7" x14ac:dyDescent="0.3">
      <c r="A11" s="52" t="s">
        <v>389</v>
      </c>
      <c r="B11" s="49">
        <v>88</v>
      </c>
      <c r="C11" s="49">
        <v>68</v>
      </c>
      <c r="D11" s="49">
        <v>64</v>
      </c>
      <c r="E11" s="49">
        <v>19</v>
      </c>
      <c r="F11" s="49">
        <v>55</v>
      </c>
      <c r="G11" s="49">
        <v>294</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57C17-A3C1-4BDD-B7D2-9787031E5E61}">
  <dimension ref="A3:B6"/>
  <sheetViews>
    <sheetView workbookViewId="0">
      <selection activeCell="B4" sqref="A4:B4"/>
    </sheetView>
  </sheetViews>
  <sheetFormatPr baseColWidth="10" defaultRowHeight="14.4" x14ac:dyDescent="0.3"/>
  <cols>
    <col min="1" max="1" width="19.5546875" bestFit="1" customWidth="1"/>
    <col min="2" max="2" width="20.21875" bestFit="1" customWidth="1"/>
  </cols>
  <sheetData>
    <row r="3" spans="1:2" x14ac:dyDescent="0.3">
      <c r="A3" s="50" t="s">
        <v>388</v>
      </c>
      <c r="B3" t="s">
        <v>387</v>
      </c>
    </row>
    <row r="4" spans="1:2" x14ac:dyDescent="0.3">
      <c r="A4" s="51" t="s">
        <v>59</v>
      </c>
      <c r="B4" s="53">
        <v>0.6428571428571429</v>
      </c>
    </row>
    <row r="5" spans="1:2" x14ac:dyDescent="0.3">
      <c r="A5" s="51" t="s">
        <v>60</v>
      </c>
      <c r="B5" s="53">
        <v>0.35714285714285715</v>
      </c>
    </row>
    <row r="6" spans="1:2" x14ac:dyDescent="0.3">
      <c r="A6" s="51" t="s">
        <v>389</v>
      </c>
      <c r="B6" s="53">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EAFC8-A162-493F-A1BA-DDDDF6B44879}">
  <dimension ref="A3:G11"/>
  <sheetViews>
    <sheetView tabSelected="1" workbookViewId="0">
      <selection activeCell="I17" sqref="I17"/>
    </sheetView>
  </sheetViews>
  <sheetFormatPr baseColWidth="10" defaultRowHeight="14.4" x14ac:dyDescent="0.3"/>
  <cols>
    <col min="1" max="1" width="28" bestFit="1" customWidth="1"/>
    <col min="2" max="2" width="22.33203125" bestFit="1" customWidth="1"/>
    <col min="3" max="3" width="7.109375" bestFit="1" customWidth="1"/>
    <col min="4" max="4" width="11.109375" bestFit="1" customWidth="1"/>
    <col min="5" max="5" width="5.88671875" bestFit="1" customWidth="1"/>
    <col min="6" max="6" width="8.33203125" bestFit="1" customWidth="1"/>
    <col min="7" max="7" width="11.88671875" bestFit="1" customWidth="1"/>
  </cols>
  <sheetData>
    <row r="3" spans="1:7" x14ac:dyDescent="0.3">
      <c r="A3" s="50" t="s">
        <v>397</v>
      </c>
      <c r="B3" s="50" t="s">
        <v>390</v>
      </c>
    </row>
    <row r="4" spans="1:7" x14ac:dyDescent="0.3">
      <c r="A4" s="50" t="s">
        <v>388</v>
      </c>
      <c r="B4" t="s">
        <v>62</v>
      </c>
      <c r="C4" t="s">
        <v>70</v>
      </c>
      <c r="D4" t="s">
        <v>386</v>
      </c>
      <c r="E4" t="s">
        <v>88</v>
      </c>
      <c r="F4" t="s">
        <v>66</v>
      </c>
      <c r="G4" t="s">
        <v>389</v>
      </c>
    </row>
    <row r="5" spans="1:7" x14ac:dyDescent="0.3">
      <c r="A5" s="52" t="s">
        <v>391</v>
      </c>
      <c r="B5" s="49">
        <v>523</v>
      </c>
      <c r="C5" s="49">
        <v>484</v>
      </c>
      <c r="D5" s="49">
        <v>651</v>
      </c>
      <c r="E5" s="49">
        <v>104</v>
      </c>
      <c r="F5" s="49">
        <v>348</v>
      </c>
      <c r="G5" s="49">
        <v>2110</v>
      </c>
    </row>
    <row r="6" spans="1:7" x14ac:dyDescent="0.3">
      <c r="A6" s="52" t="s">
        <v>392</v>
      </c>
      <c r="B6" s="49">
        <v>527</v>
      </c>
      <c r="C6" s="49">
        <v>737</v>
      </c>
      <c r="D6" s="49">
        <v>448</v>
      </c>
      <c r="E6" s="49">
        <v>104</v>
      </c>
      <c r="F6" s="49">
        <v>685</v>
      </c>
      <c r="G6" s="49">
        <v>2501</v>
      </c>
    </row>
    <row r="7" spans="1:7" x14ac:dyDescent="0.3">
      <c r="A7" s="52" t="s">
        <v>393</v>
      </c>
      <c r="B7" s="49">
        <v>1073</v>
      </c>
      <c r="C7" s="49">
        <v>241</v>
      </c>
      <c r="D7" s="49">
        <v>294</v>
      </c>
      <c r="E7" s="49">
        <v>100</v>
      </c>
      <c r="F7" s="49">
        <v>323</v>
      </c>
      <c r="G7" s="49">
        <v>2031</v>
      </c>
    </row>
    <row r="8" spans="1:7" x14ac:dyDescent="0.3">
      <c r="A8" s="52" t="s">
        <v>394</v>
      </c>
      <c r="B8" s="49">
        <v>590</v>
      </c>
      <c r="C8" s="49">
        <v>482</v>
      </c>
      <c r="D8" s="49">
        <v>444</v>
      </c>
      <c r="E8" s="49">
        <v>37</v>
      </c>
      <c r="F8" s="49">
        <v>216</v>
      </c>
      <c r="G8" s="49">
        <v>1769</v>
      </c>
    </row>
    <row r="9" spans="1:7" x14ac:dyDescent="0.3">
      <c r="A9" s="52" t="s">
        <v>395</v>
      </c>
      <c r="B9" s="49">
        <v>434</v>
      </c>
      <c r="C9" s="49">
        <v>630</v>
      </c>
      <c r="D9" s="49">
        <v>387</v>
      </c>
      <c r="E9" s="49">
        <v>152</v>
      </c>
      <c r="F9" s="49">
        <v>284</v>
      </c>
      <c r="G9" s="49">
        <v>1887</v>
      </c>
    </row>
    <row r="10" spans="1:7" x14ac:dyDescent="0.3">
      <c r="A10" s="52" t="s">
        <v>396</v>
      </c>
      <c r="B10" s="49">
        <v>701</v>
      </c>
      <c r="C10" s="49">
        <v>616</v>
      </c>
      <c r="D10" s="49">
        <v>560</v>
      </c>
      <c r="E10" s="49">
        <v>80</v>
      </c>
      <c r="F10" s="49">
        <v>437</v>
      </c>
      <c r="G10" s="49">
        <v>2394</v>
      </c>
    </row>
    <row r="11" spans="1:7" x14ac:dyDescent="0.3">
      <c r="A11" s="52" t="s">
        <v>389</v>
      </c>
      <c r="B11" s="49">
        <v>3848</v>
      </c>
      <c r="C11" s="49">
        <v>3190</v>
      </c>
      <c r="D11" s="49">
        <v>2784</v>
      </c>
      <c r="E11" s="49">
        <v>577</v>
      </c>
      <c r="F11" s="49">
        <v>2293</v>
      </c>
      <c r="G11" s="49">
        <v>12692</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EFAC8-EF32-4054-91E2-30C4F2814855}">
  <dimension ref="A1:J296"/>
  <sheetViews>
    <sheetView topLeftCell="A2" zoomScale="160" zoomScaleNormal="160" workbookViewId="0">
      <selection activeCell="C8" sqref="C8"/>
    </sheetView>
  </sheetViews>
  <sheetFormatPr baseColWidth="10" defaultRowHeight="14.4" x14ac:dyDescent="0.3"/>
  <cols>
    <col min="1" max="1" width="15.109375" customWidth="1"/>
    <col min="6" max="6" width="11.5546875" customWidth="1"/>
    <col min="7" max="7" width="12.6640625" customWidth="1"/>
    <col min="8" max="8" width="10" customWidth="1"/>
    <col min="10" max="10" width="20.109375" customWidth="1"/>
  </cols>
  <sheetData>
    <row r="1" spans="1:10" s="20" customFormat="1" x14ac:dyDescent="0.3">
      <c r="A1" s="21" t="s">
        <v>16</v>
      </c>
      <c r="B1" s="20" t="s">
        <v>367</v>
      </c>
      <c r="C1" s="20" t="s">
        <v>366</v>
      </c>
      <c r="D1" s="20" t="s">
        <v>365</v>
      </c>
      <c r="E1" s="20" t="s">
        <v>364</v>
      </c>
      <c r="F1" s="20" t="s">
        <v>363</v>
      </c>
      <c r="G1" s="20" t="s">
        <v>362</v>
      </c>
      <c r="H1" s="20" t="s">
        <v>361</v>
      </c>
      <c r="I1" s="20" t="s">
        <v>360</v>
      </c>
      <c r="J1" s="20" t="s">
        <v>359</v>
      </c>
    </row>
    <row r="2" spans="1:10" x14ac:dyDescent="0.3">
      <c r="A2" s="1" t="s">
        <v>257</v>
      </c>
      <c r="B2" s="19">
        <v>42385</v>
      </c>
      <c r="C2" t="s">
        <v>62</v>
      </c>
      <c r="D2">
        <v>1</v>
      </c>
      <c r="E2">
        <v>7</v>
      </c>
      <c r="F2" t="s">
        <v>59</v>
      </c>
      <c r="G2" t="s">
        <v>59</v>
      </c>
      <c r="H2" t="s">
        <v>59</v>
      </c>
      <c r="I2" t="s">
        <v>59</v>
      </c>
      <c r="J2">
        <v>26</v>
      </c>
    </row>
    <row r="3" spans="1:10" x14ac:dyDescent="0.3">
      <c r="A3" s="1" t="s">
        <v>233</v>
      </c>
      <c r="B3" s="19">
        <v>42548</v>
      </c>
      <c r="C3" t="s">
        <v>62</v>
      </c>
      <c r="D3">
        <v>1</v>
      </c>
      <c r="E3">
        <v>3</v>
      </c>
      <c r="F3" t="s">
        <v>59</v>
      </c>
      <c r="G3" t="s">
        <v>59</v>
      </c>
      <c r="H3" t="s">
        <v>59</v>
      </c>
      <c r="I3" t="s">
        <v>59</v>
      </c>
      <c r="J3">
        <v>77</v>
      </c>
    </row>
    <row r="4" spans="1:10" x14ac:dyDescent="0.3">
      <c r="A4" s="1" t="s">
        <v>304</v>
      </c>
      <c r="B4" s="19">
        <v>42037</v>
      </c>
      <c r="C4" t="s">
        <v>62</v>
      </c>
      <c r="D4">
        <v>3</v>
      </c>
      <c r="E4">
        <v>19</v>
      </c>
      <c r="F4" t="s">
        <v>59</v>
      </c>
      <c r="G4" t="s">
        <v>59</v>
      </c>
      <c r="H4" t="s">
        <v>60</v>
      </c>
      <c r="I4" t="s">
        <v>59</v>
      </c>
      <c r="J4">
        <v>54</v>
      </c>
    </row>
    <row r="5" spans="1:10" x14ac:dyDescent="0.3">
      <c r="A5" s="1" t="s">
        <v>302</v>
      </c>
      <c r="B5" s="19">
        <v>42055</v>
      </c>
      <c r="C5" t="s">
        <v>62</v>
      </c>
      <c r="D5">
        <v>3</v>
      </c>
      <c r="E5">
        <v>14</v>
      </c>
      <c r="F5" t="s">
        <v>59</v>
      </c>
      <c r="G5" t="s">
        <v>59</v>
      </c>
      <c r="H5" t="s">
        <v>59</v>
      </c>
      <c r="I5" t="s">
        <v>59</v>
      </c>
      <c r="J5">
        <v>63</v>
      </c>
    </row>
    <row r="6" spans="1:10" x14ac:dyDescent="0.3">
      <c r="A6" s="1" t="s">
        <v>229</v>
      </c>
      <c r="B6" s="19">
        <v>42573</v>
      </c>
      <c r="C6" t="s">
        <v>62</v>
      </c>
      <c r="D6">
        <v>3</v>
      </c>
      <c r="E6">
        <v>23</v>
      </c>
      <c r="F6" t="s">
        <v>59</v>
      </c>
      <c r="G6" t="s">
        <v>59</v>
      </c>
      <c r="H6" t="s">
        <v>59</v>
      </c>
      <c r="I6" t="s">
        <v>59</v>
      </c>
      <c r="J6">
        <v>78</v>
      </c>
    </row>
    <row r="7" spans="1:10" x14ac:dyDescent="0.3">
      <c r="A7" s="1" t="s">
        <v>228</v>
      </c>
      <c r="B7" s="19">
        <v>42579</v>
      </c>
      <c r="C7" t="s">
        <v>62</v>
      </c>
      <c r="D7">
        <v>3</v>
      </c>
      <c r="E7">
        <v>7</v>
      </c>
      <c r="F7" t="s">
        <v>59</v>
      </c>
      <c r="G7" t="s">
        <v>59</v>
      </c>
      <c r="H7" t="s">
        <v>59</v>
      </c>
      <c r="I7" t="s">
        <v>59</v>
      </c>
      <c r="J7">
        <v>0</v>
      </c>
    </row>
    <row r="8" spans="1:10" x14ac:dyDescent="0.3">
      <c r="A8" s="1" t="s">
        <v>195</v>
      </c>
      <c r="B8" s="19">
        <v>42787</v>
      </c>
      <c r="C8" t="s">
        <v>62</v>
      </c>
      <c r="D8">
        <v>3</v>
      </c>
      <c r="E8">
        <v>28</v>
      </c>
      <c r="F8" t="s">
        <v>59</v>
      </c>
      <c r="G8" t="s">
        <v>59</v>
      </c>
      <c r="H8" t="s">
        <v>59</v>
      </c>
      <c r="I8" t="s">
        <v>59</v>
      </c>
      <c r="J8">
        <v>74</v>
      </c>
    </row>
    <row r="9" spans="1:10" x14ac:dyDescent="0.3">
      <c r="A9" s="1" t="s">
        <v>285</v>
      </c>
      <c r="B9" s="19">
        <v>42185</v>
      </c>
      <c r="C9" t="s">
        <v>62</v>
      </c>
      <c r="D9">
        <v>5</v>
      </c>
      <c r="E9">
        <v>10</v>
      </c>
      <c r="F9" t="s">
        <v>60</v>
      </c>
      <c r="G9" t="s">
        <v>60</v>
      </c>
      <c r="H9" t="s">
        <v>60</v>
      </c>
      <c r="I9" t="s">
        <v>60</v>
      </c>
      <c r="J9">
        <v>0</v>
      </c>
    </row>
    <row r="10" spans="1:10" x14ac:dyDescent="0.3">
      <c r="A10" s="1" t="s">
        <v>153</v>
      </c>
      <c r="B10" s="19">
        <v>43167</v>
      </c>
      <c r="C10" t="s">
        <v>62</v>
      </c>
      <c r="D10">
        <v>5</v>
      </c>
      <c r="E10">
        <v>22</v>
      </c>
      <c r="F10" t="s">
        <v>59</v>
      </c>
      <c r="G10" t="s">
        <v>59</v>
      </c>
      <c r="H10" t="s">
        <v>59</v>
      </c>
      <c r="I10" t="s">
        <v>59</v>
      </c>
      <c r="J10">
        <v>59</v>
      </c>
    </row>
    <row r="11" spans="1:10" x14ac:dyDescent="0.3">
      <c r="A11" s="1" t="s">
        <v>118</v>
      </c>
      <c r="B11" s="19">
        <v>43501</v>
      </c>
      <c r="C11" t="s">
        <v>62</v>
      </c>
      <c r="D11">
        <v>5</v>
      </c>
      <c r="E11">
        <v>12</v>
      </c>
      <c r="F11" t="s">
        <v>59</v>
      </c>
      <c r="G11" t="s">
        <v>59</v>
      </c>
      <c r="H11" t="s">
        <v>59</v>
      </c>
      <c r="I11" t="s">
        <v>59</v>
      </c>
      <c r="J11">
        <v>62</v>
      </c>
    </row>
    <row r="12" spans="1:10" x14ac:dyDescent="0.3">
      <c r="A12" s="1" t="s">
        <v>114</v>
      </c>
      <c r="B12" s="19">
        <v>43532</v>
      </c>
      <c r="C12" t="s">
        <v>62</v>
      </c>
      <c r="D12">
        <v>5</v>
      </c>
      <c r="E12">
        <v>14</v>
      </c>
      <c r="F12" t="s">
        <v>60</v>
      </c>
      <c r="G12" t="s">
        <v>60</v>
      </c>
      <c r="H12" t="s">
        <v>60</v>
      </c>
      <c r="I12" t="s">
        <v>60</v>
      </c>
      <c r="J12">
        <v>82</v>
      </c>
    </row>
    <row r="13" spans="1:10" x14ac:dyDescent="0.3">
      <c r="A13" s="1" t="s">
        <v>108</v>
      </c>
      <c r="B13" s="19">
        <v>43567</v>
      </c>
      <c r="C13" t="s">
        <v>62</v>
      </c>
      <c r="D13">
        <v>5</v>
      </c>
      <c r="E13">
        <v>25</v>
      </c>
      <c r="F13" t="s">
        <v>59</v>
      </c>
      <c r="G13" t="s">
        <v>59</v>
      </c>
      <c r="H13" t="s">
        <v>59</v>
      </c>
      <c r="I13" t="s">
        <v>59</v>
      </c>
      <c r="J13">
        <v>43</v>
      </c>
    </row>
    <row r="14" spans="1:10" x14ac:dyDescent="0.3">
      <c r="A14" s="1" t="s">
        <v>105</v>
      </c>
      <c r="B14" s="19">
        <v>43575</v>
      </c>
      <c r="C14" t="s">
        <v>62</v>
      </c>
      <c r="D14">
        <v>5</v>
      </c>
      <c r="E14">
        <v>13</v>
      </c>
      <c r="F14" t="s">
        <v>59</v>
      </c>
      <c r="G14" t="s">
        <v>59</v>
      </c>
      <c r="H14" t="s">
        <v>60</v>
      </c>
      <c r="I14" t="s">
        <v>59</v>
      </c>
      <c r="J14">
        <v>55</v>
      </c>
    </row>
    <row r="15" spans="1:10" x14ac:dyDescent="0.3">
      <c r="A15" s="1" t="s">
        <v>93</v>
      </c>
      <c r="B15" s="19">
        <v>43646</v>
      </c>
      <c r="C15" t="s">
        <v>62</v>
      </c>
      <c r="D15">
        <v>5</v>
      </c>
      <c r="E15">
        <v>16</v>
      </c>
      <c r="F15" t="s">
        <v>59</v>
      </c>
      <c r="G15" t="s">
        <v>59</v>
      </c>
      <c r="H15" t="s">
        <v>59</v>
      </c>
      <c r="I15" t="s">
        <v>59</v>
      </c>
      <c r="J15">
        <v>0</v>
      </c>
    </row>
    <row r="16" spans="1:10" x14ac:dyDescent="0.3">
      <c r="A16" s="1" t="s">
        <v>82</v>
      </c>
      <c r="B16" s="19">
        <v>43688</v>
      </c>
      <c r="C16" t="s">
        <v>62</v>
      </c>
      <c r="D16">
        <v>5</v>
      </c>
      <c r="E16">
        <v>29</v>
      </c>
      <c r="F16" t="s">
        <v>59</v>
      </c>
      <c r="G16" t="s">
        <v>59</v>
      </c>
      <c r="H16" t="s">
        <v>59</v>
      </c>
      <c r="I16" t="s">
        <v>59</v>
      </c>
      <c r="J16">
        <v>63</v>
      </c>
    </row>
    <row r="17" spans="1:10" x14ac:dyDescent="0.3">
      <c r="A17" s="1" t="s">
        <v>63</v>
      </c>
      <c r="B17" s="19">
        <v>43796</v>
      </c>
      <c r="C17" t="s">
        <v>62</v>
      </c>
      <c r="D17">
        <v>5</v>
      </c>
      <c r="E17">
        <v>29</v>
      </c>
      <c r="F17" t="s">
        <v>60</v>
      </c>
      <c r="G17" t="s">
        <v>59</v>
      </c>
      <c r="H17" t="s">
        <v>59</v>
      </c>
      <c r="I17" t="s">
        <v>59</v>
      </c>
      <c r="J17">
        <v>59</v>
      </c>
    </row>
    <row r="18" spans="1:10" x14ac:dyDescent="0.3">
      <c r="A18" s="1" t="s">
        <v>323</v>
      </c>
      <c r="B18" s="19">
        <v>41917</v>
      </c>
      <c r="C18" t="s">
        <v>62</v>
      </c>
      <c r="D18">
        <v>6</v>
      </c>
      <c r="E18">
        <v>10</v>
      </c>
      <c r="F18" t="s">
        <v>59</v>
      </c>
      <c r="G18" t="s">
        <v>59</v>
      </c>
      <c r="H18" t="s">
        <v>59</v>
      </c>
      <c r="I18" t="s">
        <v>59</v>
      </c>
      <c r="J18">
        <v>24</v>
      </c>
    </row>
    <row r="19" spans="1:10" x14ac:dyDescent="0.3">
      <c r="A19" s="1" t="s">
        <v>290</v>
      </c>
      <c r="B19" s="19">
        <v>42147</v>
      </c>
      <c r="C19" t="s">
        <v>62</v>
      </c>
      <c r="D19">
        <v>6</v>
      </c>
      <c r="E19">
        <v>27</v>
      </c>
      <c r="F19" t="s">
        <v>59</v>
      </c>
      <c r="G19" t="s">
        <v>59</v>
      </c>
      <c r="H19" t="s">
        <v>60</v>
      </c>
      <c r="I19" t="s">
        <v>59</v>
      </c>
      <c r="J19">
        <v>0</v>
      </c>
    </row>
    <row r="20" spans="1:10" x14ac:dyDescent="0.3">
      <c r="A20" s="1" t="s">
        <v>282</v>
      </c>
      <c r="B20" s="19">
        <v>42208</v>
      </c>
      <c r="C20" t="s">
        <v>62</v>
      </c>
      <c r="D20">
        <v>6</v>
      </c>
      <c r="E20">
        <v>9</v>
      </c>
      <c r="F20" t="s">
        <v>59</v>
      </c>
      <c r="G20" t="s">
        <v>59</v>
      </c>
      <c r="H20" t="s">
        <v>59</v>
      </c>
      <c r="I20" t="s">
        <v>60</v>
      </c>
      <c r="J20">
        <v>62</v>
      </c>
    </row>
    <row r="21" spans="1:10" x14ac:dyDescent="0.3">
      <c r="A21" s="1" t="s">
        <v>273</v>
      </c>
      <c r="B21" s="19">
        <v>42282</v>
      </c>
      <c r="C21" t="s">
        <v>62</v>
      </c>
      <c r="D21">
        <v>6</v>
      </c>
      <c r="E21">
        <v>30</v>
      </c>
      <c r="F21" t="s">
        <v>59</v>
      </c>
      <c r="G21" t="s">
        <v>59</v>
      </c>
      <c r="H21" t="s">
        <v>59</v>
      </c>
      <c r="I21" t="s">
        <v>59</v>
      </c>
      <c r="J21">
        <v>72</v>
      </c>
    </row>
    <row r="22" spans="1:10" x14ac:dyDescent="0.3">
      <c r="A22" s="1" t="s">
        <v>260</v>
      </c>
      <c r="B22" s="19">
        <v>42370</v>
      </c>
      <c r="C22" t="s">
        <v>62</v>
      </c>
      <c r="D22">
        <v>6</v>
      </c>
      <c r="E22">
        <v>9</v>
      </c>
      <c r="F22" t="s">
        <v>59</v>
      </c>
      <c r="G22" t="s">
        <v>59</v>
      </c>
      <c r="H22" t="s">
        <v>59</v>
      </c>
      <c r="I22" t="s">
        <v>59</v>
      </c>
      <c r="J22">
        <v>52</v>
      </c>
    </row>
    <row r="23" spans="1:10" x14ac:dyDescent="0.3">
      <c r="A23" s="1" t="s">
        <v>259</v>
      </c>
      <c r="B23" s="19">
        <v>42370</v>
      </c>
      <c r="C23" t="s">
        <v>62</v>
      </c>
      <c r="D23">
        <v>6</v>
      </c>
      <c r="E23">
        <v>13</v>
      </c>
      <c r="F23" t="s">
        <v>59</v>
      </c>
      <c r="G23" t="s">
        <v>59</v>
      </c>
      <c r="H23" t="s">
        <v>59</v>
      </c>
      <c r="I23" t="s">
        <v>59</v>
      </c>
      <c r="J23">
        <v>0</v>
      </c>
    </row>
    <row r="24" spans="1:10" x14ac:dyDescent="0.3">
      <c r="A24" s="1" t="s">
        <v>256</v>
      </c>
      <c r="B24" s="19">
        <v>42397</v>
      </c>
      <c r="C24" t="s">
        <v>62</v>
      </c>
      <c r="D24">
        <v>6</v>
      </c>
      <c r="E24">
        <v>30</v>
      </c>
      <c r="F24" t="s">
        <v>59</v>
      </c>
      <c r="G24" t="s">
        <v>59</v>
      </c>
      <c r="H24" t="s">
        <v>59</v>
      </c>
      <c r="I24" t="s">
        <v>59</v>
      </c>
      <c r="J24">
        <v>57</v>
      </c>
    </row>
    <row r="25" spans="1:10" x14ac:dyDescent="0.3">
      <c r="A25" s="1" t="s">
        <v>251</v>
      </c>
      <c r="B25" s="19">
        <v>42440</v>
      </c>
      <c r="C25" t="s">
        <v>62</v>
      </c>
      <c r="D25">
        <v>6</v>
      </c>
      <c r="E25">
        <v>27</v>
      </c>
      <c r="F25" t="s">
        <v>60</v>
      </c>
      <c r="G25" t="s">
        <v>60</v>
      </c>
      <c r="H25" t="s">
        <v>60</v>
      </c>
      <c r="I25" t="s">
        <v>60</v>
      </c>
      <c r="J25">
        <v>20</v>
      </c>
    </row>
    <row r="26" spans="1:10" x14ac:dyDescent="0.3">
      <c r="A26" s="1" t="s">
        <v>249</v>
      </c>
      <c r="B26" s="19">
        <v>42448</v>
      </c>
      <c r="C26" t="s">
        <v>62</v>
      </c>
      <c r="D26">
        <v>6</v>
      </c>
      <c r="E26">
        <v>28</v>
      </c>
      <c r="F26" t="s">
        <v>60</v>
      </c>
      <c r="G26" t="s">
        <v>60</v>
      </c>
      <c r="H26" t="s">
        <v>60</v>
      </c>
      <c r="I26" t="s">
        <v>60</v>
      </c>
      <c r="J26">
        <v>35</v>
      </c>
    </row>
    <row r="27" spans="1:10" x14ac:dyDescent="0.3">
      <c r="A27" s="1" t="s">
        <v>225</v>
      </c>
      <c r="B27" s="19">
        <v>42597</v>
      </c>
      <c r="C27" t="s">
        <v>62</v>
      </c>
      <c r="D27">
        <v>6</v>
      </c>
      <c r="E27">
        <v>22</v>
      </c>
      <c r="F27" t="s">
        <v>60</v>
      </c>
      <c r="G27" t="s">
        <v>60</v>
      </c>
      <c r="H27" t="s">
        <v>60</v>
      </c>
      <c r="I27" t="s">
        <v>60</v>
      </c>
      <c r="J27">
        <v>0</v>
      </c>
    </row>
    <row r="28" spans="1:10" x14ac:dyDescent="0.3">
      <c r="A28" s="1" t="s">
        <v>222</v>
      </c>
      <c r="B28" s="19">
        <v>42618</v>
      </c>
      <c r="C28" t="s">
        <v>62</v>
      </c>
      <c r="D28">
        <v>6</v>
      </c>
      <c r="E28">
        <v>18</v>
      </c>
      <c r="F28" t="s">
        <v>60</v>
      </c>
      <c r="G28" t="s">
        <v>60</v>
      </c>
      <c r="H28" t="s">
        <v>60</v>
      </c>
      <c r="I28" t="s">
        <v>60</v>
      </c>
      <c r="J28">
        <v>28</v>
      </c>
    </row>
    <row r="29" spans="1:10" x14ac:dyDescent="0.3">
      <c r="A29" s="1" t="s">
        <v>210</v>
      </c>
      <c r="B29" s="19">
        <v>42706</v>
      </c>
      <c r="C29" t="s">
        <v>62</v>
      </c>
      <c r="D29">
        <v>6</v>
      </c>
      <c r="E29">
        <v>13</v>
      </c>
      <c r="F29" t="s">
        <v>60</v>
      </c>
      <c r="G29" t="s">
        <v>60</v>
      </c>
      <c r="H29" t="s">
        <v>60</v>
      </c>
      <c r="I29" t="s">
        <v>60</v>
      </c>
      <c r="J29">
        <v>75</v>
      </c>
    </row>
    <row r="30" spans="1:10" x14ac:dyDescent="0.3">
      <c r="A30" s="1" t="s">
        <v>178</v>
      </c>
      <c r="B30" s="19">
        <v>42949</v>
      </c>
      <c r="C30" t="s">
        <v>62</v>
      </c>
      <c r="D30">
        <v>6</v>
      </c>
      <c r="E30">
        <v>20</v>
      </c>
      <c r="F30" t="s">
        <v>60</v>
      </c>
      <c r="G30" t="s">
        <v>60</v>
      </c>
      <c r="H30" t="s">
        <v>60</v>
      </c>
      <c r="I30" t="s">
        <v>60</v>
      </c>
      <c r="J30">
        <v>47</v>
      </c>
    </row>
    <row r="31" spans="1:10" x14ac:dyDescent="0.3">
      <c r="A31" s="1" t="s">
        <v>165</v>
      </c>
      <c r="B31" s="19">
        <v>43075</v>
      </c>
      <c r="C31" t="s">
        <v>62</v>
      </c>
      <c r="D31">
        <v>6</v>
      </c>
      <c r="E31">
        <v>16</v>
      </c>
      <c r="F31" t="s">
        <v>60</v>
      </c>
      <c r="G31" t="s">
        <v>60</v>
      </c>
      <c r="H31" t="s">
        <v>60</v>
      </c>
      <c r="I31" t="s">
        <v>60</v>
      </c>
      <c r="J31">
        <v>0</v>
      </c>
    </row>
    <row r="32" spans="1:10" x14ac:dyDescent="0.3">
      <c r="A32" s="1" t="s">
        <v>161</v>
      </c>
      <c r="B32" s="19">
        <v>43144</v>
      </c>
      <c r="C32" t="s">
        <v>62</v>
      </c>
      <c r="D32">
        <v>6</v>
      </c>
      <c r="E32">
        <v>21</v>
      </c>
      <c r="F32" t="s">
        <v>60</v>
      </c>
      <c r="G32" t="s">
        <v>60</v>
      </c>
      <c r="H32" t="s">
        <v>60</v>
      </c>
      <c r="I32" t="s">
        <v>60</v>
      </c>
      <c r="J32">
        <v>75</v>
      </c>
    </row>
    <row r="33" spans="1:10" x14ac:dyDescent="0.3">
      <c r="A33" s="1" t="s">
        <v>151</v>
      </c>
      <c r="B33" s="19">
        <v>43211</v>
      </c>
      <c r="C33" t="s">
        <v>62</v>
      </c>
      <c r="D33">
        <v>6</v>
      </c>
      <c r="E33">
        <v>13</v>
      </c>
      <c r="F33" t="s">
        <v>60</v>
      </c>
      <c r="G33" t="s">
        <v>60</v>
      </c>
      <c r="H33" t="s">
        <v>60</v>
      </c>
      <c r="I33" t="s">
        <v>60</v>
      </c>
      <c r="J33">
        <v>51</v>
      </c>
    </row>
    <row r="34" spans="1:10" x14ac:dyDescent="0.3">
      <c r="A34" s="1" t="s">
        <v>84</v>
      </c>
      <c r="B34" s="19">
        <v>43683</v>
      </c>
      <c r="C34" t="s">
        <v>62</v>
      </c>
      <c r="D34">
        <v>6</v>
      </c>
      <c r="E34">
        <v>12</v>
      </c>
      <c r="F34" t="s">
        <v>60</v>
      </c>
      <c r="G34" t="s">
        <v>60</v>
      </c>
      <c r="H34" t="s">
        <v>60</v>
      </c>
      <c r="I34" t="s">
        <v>60</v>
      </c>
      <c r="J34">
        <v>23</v>
      </c>
    </row>
    <row r="35" spans="1:10" x14ac:dyDescent="0.3">
      <c r="A35" s="1" t="s">
        <v>74</v>
      </c>
      <c r="B35" s="19">
        <v>43749</v>
      </c>
      <c r="C35" t="s">
        <v>62</v>
      </c>
      <c r="D35">
        <v>6</v>
      </c>
      <c r="E35">
        <v>12</v>
      </c>
      <c r="F35" t="s">
        <v>60</v>
      </c>
      <c r="G35" t="s">
        <v>60</v>
      </c>
      <c r="H35" t="s">
        <v>60</v>
      </c>
      <c r="I35" t="s">
        <v>60</v>
      </c>
      <c r="J35">
        <v>17</v>
      </c>
    </row>
    <row r="36" spans="1:10" x14ac:dyDescent="0.3">
      <c r="A36" s="1" t="s">
        <v>356</v>
      </c>
      <c r="B36" s="19">
        <v>41715</v>
      </c>
      <c r="C36" t="s">
        <v>62</v>
      </c>
      <c r="D36">
        <v>7</v>
      </c>
      <c r="E36">
        <v>19</v>
      </c>
      <c r="F36" t="s">
        <v>60</v>
      </c>
      <c r="G36" t="s">
        <v>60</v>
      </c>
      <c r="H36" t="s">
        <v>60</v>
      </c>
      <c r="I36" t="s">
        <v>60</v>
      </c>
      <c r="J36">
        <v>56</v>
      </c>
    </row>
    <row r="37" spans="1:10" x14ac:dyDescent="0.3">
      <c r="A37" s="1" t="s">
        <v>344</v>
      </c>
      <c r="B37" s="19">
        <v>41787</v>
      </c>
      <c r="C37" t="s">
        <v>62</v>
      </c>
      <c r="D37">
        <v>7</v>
      </c>
      <c r="E37">
        <v>19</v>
      </c>
      <c r="F37" t="s">
        <v>59</v>
      </c>
      <c r="G37" t="s">
        <v>59</v>
      </c>
      <c r="H37" t="s">
        <v>59</v>
      </c>
      <c r="I37" t="s">
        <v>59</v>
      </c>
      <c r="J37">
        <v>23</v>
      </c>
    </row>
    <row r="38" spans="1:10" x14ac:dyDescent="0.3">
      <c r="A38" s="1" t="s">
        <v>343</v>
      </c>
      <c r="B38" s="19">
        <v>41794</v>
      </c>
      <c r="C38" t="s">
        <v>62</v>
      </c>
      <c r="D38">
        <v>7</v>
      </c>
      <c r="E38">
        <v>16</v>
      </c>
      <c r="F38" t="s">
        <v>60</v>
      </c>
      <c r="G38" t="s">
        <v>60</v>
      </c>
      <c r="H38" t="s">
        <v>60</v>
      </c>
      <c r="I38" t="s">
        <v>60</v>
      </c>
      <c r="J38">
        <v>39</v>
      </c>
    </row>
    <row r="39" spans="1:10" x14ac:dyDescent="0.3">
      <c r="A39" s="1" t="s">
        <v>318</v>
      </c>
      <c r="B39" s="19">
        <v>41950</v>
      </c>
      <c r="C39" t="s">
        <v>62</v>
      </c>
      <c r="D39">
        <v>7</v>
      </c>
      <c r="E39">
        <v>18</v>
      </c>
      <c r="F39" t="s">
        <v>59</v>
      </c>
      <c r="G39" t="s">
        <v>59</v>
      </c>
      <c r="H39" t="s">
        <v>59</v>
      </c>
      <c r="I39" t="s">
        <v>59</v>
      </c>
      <c r="J39">
        <v>38</v>
      </c>
    </row>
    <row r="40" spans="1:10" x14ac:dyDescent="0.3">
      <c r="A40" s="1" t="s">
        <v>274</v>
      </c>
      <c r="B40" s="19">
        <v>42263</v>
      </c>
      <c r="C40" t="s">
        <v>62</v>
      </c>
      <c r="D40">
        <v>7</v>
      </c>
      <c r="E40">
        <v>18</v>
      </c>
      <c r="F40" t="s">
        <v>59</v>
      </c>
      <c r="G40" t="s">
        <v>59</v>
      </c>
      <c r="H40" t="s">
        <v>60</v>
      </c>
      <c r="I40" t="s">
        <v>59</v>
      </c>
      <c r="J40">
        <v>19</v>
      </c>
    </row>
    <row r="41" spans="1:10" x14ac:dyDescent="0.3">
      <c r="A41" s="1" t="s">
        <v>217</v>
      </c>
      <c r="B41" s="19">
        <v>42656</v>
      </c>
      <c r="C41" t="s">
        <v>62</v>
      </c>
      <c r="D41">
        <v>7</v>
      </c>
      <c r="E41">
        <v>30</v>
      </c>
      <c r="F41" t="s">
        <v>59</v>
      </c>
      <c r="G41" t="s">
        <v>59</v>
      </c>
      <c r="H41" t="s">
        <v>59</v>
      </c>
      <c r="I41" t="s">
        <v>59</v>
      </c>
      <c r="J41">
        <v>84</v>
      </c>
    </row>
    <row r="42" spans="1:10" x14ac:dyDescent="0.3">
      <c r="A42" s="1" t="s">
        <v>209</v>
      </c>
      <c r="B42" s="19">
        <v>42709</v>
      </c>
      <c r="C42" t="s">
        <v>62</v>
      </c>
      <c r="D42">
        <v>7</v>
      </c>
      <c r="E42">
        <v>23</v>
      </c>
      <c r="F42" t="s">
        <v>59</v>
      </c>
      <c r="G42" t="s">
        <v>59</v>
      </c>
      <c r="H42" t="s">
        <v>59</v>
      </c>
      <c r="I42" t="s">
        <v>59</v>
      </c>
      <c r="J42">
        <v>26</v>
      </c>
    </row>
    <row r="43" spans="1:10" x14ac:dyDescent="0.3">
      <c r="A43" s="1" t="s">
        <v>207</v>
      </c>
      <c r="B43" s="19">
        <v>42717</v>
      </c>
      <c r="C43" t="s">
        <v>62</v>
      </c>
      <c r="D43">
        <v>7</v>
      </c>
      <c r="E43">
        <v>12</v>
      </c>
      <c r="F43" t="s">
        <v>60</v>
      </c>
      <c r="G43" t="s">
        <v>59</v>
      </c>
      <c r="H43" t="s">
        <v>59</v>
      </c>
      <c r="I43" t="s">
        <v>59</v>
      </c>
      <c r="J43">
        <v>52</v>
      </c>
    </row>
    <row r="44" spans="1:10" x14ac:dyDescent="0.3">
      <c r="A44" s="1" t="s">
        <v>203</v>
      </c>
      <c r="B44" s="19">
        <v>42736</v>
      </c>
      <c r="C44" t="s">
        <v>62</v>
      </c>
      <c r="D44">
        <v>7</v>
      </c>
      <c r="E44">
        <v>20</v>
      </c>
      <c r="F44" t="s">
        <v>59</v>
      </c>
      <c r="G44" t="s">
        <v>59</v>
      </c>
      <c r="H44" t="s">
        <v>59</v>
      </c>
      <c r="I44" t="s">
        <v>59</v>
      </c>
      <c r="J44">
        <v>52</v>
      </c>
    </row>
    <row r="45" spans="1:10" x14ac:dyDescent="0.3">
      <c r="A45" s="1" t="s">
        <v>197</v>
      </c>
      <c r="B45" s="19">
        <v>42764</v>
      </c>
      <c r="C45" t="s">
        <v>62</v>
      </c>
      <c r="D45">
        <v>7</v>
      </c>
      <c r="E45">
        <v>10</v>
      </c>
      <c r="F45" t="s">
        <v>59</v>
      </c>
      <c r="G45" t="s">
        <v>59</v>
      </c>
      <c r="H45" t="s">
        <v>60</v>
      </c>
      <c r="I45" t="s">
        <v>59</v>
      </c>
      <c r="J45">
        <v>32</v>
      </c>
    </row>
    <row r="46" spans="1:10" x14ac:dyDescent="0.3">
      <c r="A46" s="1" t="s">
        <v>173</v>
      </c>
      <c r="B46" s="19">
        <v>43017</v>
      </c>
      <c r="C46" t="s">
        <v>62</v>
      </c>
      <c r="D46">
        <v>7</v>
      </c>
      <c r="E46">
        <v>28</v>
      </c>
      <c r="F46" t="s">
        <v>59</v>
      </c>
      <c r="G46" t="s">
        <v>59</v>
      </c>
      <c r="H46" t="s">
        <v>59</v>
      </c>
      <c r="I46" t="s">
        <v>60</v>
      </c>
      <c r="J46">
        <v>69</v>
      </c>
    </row>
    <row r="47" spans="1:10" x14ac:dyDescent="0.3">
      <c r="A47" s="1" t="s">
        <v>171</v>
      </c>
      <c r="B47" s="19">
        <v>43031</v>
      </c>
      <c r="C47" t="s">
        <v>62</v>
      </c>
      <c r="D47">
        <v>7</v>
      </c>
      <c r="E47">
        <v>13</v>
      </c>
      <c r="F47" t="s">
        <v>60</v>
      </c>
      <c r="G47" t="s">
        <v>60</v>
      </c>
      <c r="H47" t="s">
        <v>60</v>
      </c>
      <c r="I47" t="s">
        <v>60</v>
      </c>
      <c r="J47">
        <v>33</v>
      </c>
    </row>
    <row r="48" spans="1:10" x14ac:dyDescent="0.3">
      <c r="A48" s="1" t="s">
        <v>167</v>
      </c>
      <c r="B48" s="19">
        <v>43060</v>
      </c>
      <c r="C48" t="s">
        <v>62</v>
      </c>
      <c r="D48">
        <v>7</v>
      </c>
      <c r="E48">
        <v>13</v>
      </c>
      <c r="F48" t="s">
        <v>60</v>
      </c>
      <c r="G48" t="s">
        <v>60</v>
      </c>
      <c r="H48" t="s">
        <v>60</v>
      </c>
      <c r="I48" t="s">
        <v>60</v>
      </c>
      <c r="J48">
        <v>30</v>
      </c>
    </row>
    <row r="49" spans="1:10" x14ac:dyDescent="0.3">
      <c r="A49" s="1" t="s">
        <v>146</v>
      </c>
      <c r="B49" s="19">
        <v>43256</v>
      </c>
      <c r="C49" t="s">
        <v>62</v>
      </c>
      <c r="D49">
        <v>7</v>
      </c>
      <c r="E49">
        <v>16</v>
      </c>
      <c r="F49" t="s">
        <v>60</v>
      </c>
      <c r="G49" t="s">
        <v>60</v>
      </c>
      <c r="H49" t="s">
        <v>60</v>
      </c>
      <c r="I49" t="s">
        <v>60</v>
      </c>
      <c r="J49">
        <v>0</v>
      </c>
    </row>
    <row r="50" spans="1:10" x14ac:dyDescent="0.3">
      <c r="A50" s="1" t="s">
        <v>142</v>
      </c>
      <c r="B50" s="19">
        <v>43301</v>
      </c>
      <c r="C50" t="s">
        <v>62</v>
      </c>
      <c r="D50">
        <v>7</v>
      </c>
      <c r="E50">
        <v>14</v>
      </c>
      <c r="F50" t="s">
        <v>60</v>
      </c>
      <c r="G50" t="s">
        <v>60</v>
      </c>
      <c r="H50" t="s">
        <v>60</v>
      </c>
      <c r="I50" t="s">
        <v>60</v>
      </c>
      <c r="J50">
        <v>53</v>
      </c>
    </row>
    <row r="51" spans="1:10" x14ac:dyDescent="0.3">
      <c r="A51" s="1" t="s">
        <v>126</v>
      </c>
      <c r="B51" s="19">
        <v>43436</v>
      </c>
      <c r="C51" t="s">
        <v>62</v>
      </c>
      <c r="D51">
        <v>7</v>
      </c>
      <c r="E51">
        <v>26</v>
      </c>
      <c r="F51" t="s">
        <v>60</v>
      </c>
      <c r="G51" t="s">
        <v>60</v>
      </c>
      <c r="H51" t="s">
        <v>60</v>
      </c>
      <c r="I51" t="s">
        <v>60</v>
      </c>
      <c r="J51">
        <v>76</v>
      </c>
    </row>
    <row r="52" spans="1:10" x14ac:dyDescent="0.3">
      <c r="A52" s="1" t="s">
        <v>124</v>
      </c>
      <c r="B52" s="19">
        <v>43452</v>
      </c>
      <c r="C52" t="s">
        <v>62</v>
      </c>
      <c r="D52">
        <v>7</v>
      </c>
      <c r="E52">
        <v>25</v>
      </c>
      <c r="F52" t="s">
        <v>59</v>
      </c>
      <c r="G52" t="s">
        <v>59</v>
      </c>
      <c r="H52" t="s">
        <v>59</v>
      </c>
      <c r="I52" t="s">
        <v>59</v>
      </c>
      <c r="J52">
        <v>40</v>
      </c>
    </row>
    <row r="53" spans="1:10" x14ac:dyDescent="0.3">
      <c r="A53" s="1" t="s">
        <v>116</v>
      </c>
      <c r="B53" s="19">
        <v>43521</v>
      </c>
      <c r="C53" t="s">
        <v>62</v>
      </c>
      <c r="D53">
        <v>7</v>
      </c>
      <c r="E53">
        <v>15</v>
      </c>
      <c r="F53" t="s">
        <v>60</v>
      </c>
      <c r="G53" t="s">
        <v>60</v>
      </c>
      <c r="H53" t="s">
        <v>60</v>
      </c>
      <c r="I53" t="s">
        <v>60</v>
      </c>
      <c r="J53">
        <v>0</v>
      </c>
    </row>
    <row r="54" spans="1:10" x14ac:dyDescent="0.3">
      <c r="A54" s="1" t="s">
        <v>87</v>
      </c>
      <c r="B54" s="19">
        <v>43661</v>
      </c>
      <c r="C54" t="s">
        <v>62</v>
      </c>
      <c r="D54">
        <v>7</v>
      </c>
      <c r="E54">
        <v>14</v>
      </c>
      <c r="F54" t="s">
        <v>59</v>
      </c>
      <c r="G54" t="s">
        <v>59</v>
      </c>
      <c r="H54" t="s">
        <v>59</v>
      </c>
      <c r="I54" t="s">
        <v>59</v>
      </c>
      <c r="J54">
        <v>30</v>
      </c>
    </row>
    <row r="55" spans="1:10" x14ac:dyDescent="0.3">
      <c r="A55" s="1" t="s">
        <v>86</v>
      </c>
      <c r="B55" s="19">
        <v>43668</v>
      </c>
      <c r="C55" t="s">
        <v>62</v>
      </c>
      <c r="D55">
        <v>7</v>
      </c>
      <c r="E55">
        <v>15</v>
      </c>
      <c r="F55" t="s">
        <v>59</v>
      </c>
      <c r="G55" t="s">
        <v>59</v>
      </c>
      <c r="H55" t="s">
        <v>60</v>
      </c>
      <c r="I55" t="s">
        <v>59</v>
      </c>
      <c r="J55">
        <v>0</v>
      </c>
    </row>
    <row r="56" spans="1:10" x14ac:dyDescent="0.3">
      <c r="A56" s="1" t="s">
        <v>80</v>
      </c>
      <c r="B56" s="19">
        <v>43692</v>
      </c>
      <c r="C56" t="s">
        <v>62</v>
      </c>
      <c r="D56">
        <v>7</v>
      </c>
      <c r="E56">
        <v>21</v>
      </c>
      <c r="F56" t="s">
        <v>59</v>
      </c>
      <c r="G56" t="s">
        <v>59</v>
      </c>
      <c r="H56" t="s">
        <v>59</v>
      </c>
      <c r="I56" t="s">
        <v>59</v>
      </c>
      <c r="J56">
        <v>0</v>
      </c>
    </row>
    <row r="57" spans="1:10" x14ac:dyDescent="0.3">
      <c r="A57" s="1" t="s">
        <v>76</v>
      </c>
      <c r="B57" s="19">
        <v>43727</v>
      </c>
      <c r="C57" t="s">
        <v>62</v>
      </c>
      <c r="D57">
        <v>7</v>
      </c>
      <c r="E57">
        <v>15</v>
      </c>
      <c r="F57" t="s">
        <v>59</v>
      </c>
      <c r="G57" t="s">
        <v>59</v>
      </c>
      <c r="H57" t="s">
        <v>59</v>
      </c>
      <c r="I57" t="s">
        <v>59</v>
      </c>
      <c r="J57">
        <v>82</v>
      </c>
    </row>
    <row r="58" spans="1:10" x14ac:dyDescent="0.3">
      <c r="A58" s="1" t="s">
        <v>358</v>
      </c>
      <c r="B58" s="19">
        <v>41694</v>
      </c>
      <c r="C58" t="s">
        <v>62</v>
      </c>
      <c r="D58">
        <v>8</v>
      </c>
      <c r="E58">
        <v>12</v>
      </c>
      <c r="F58" t="s">
        <v>60</v>
      </c>
      <c r="G58" t="s">
        <v>59</v>
      </c>
      <c r="H58" t="s">
        <v>59</v>
      </c>
      <c r="I58" t="s">
        <v>59</v>
      </c>
      <c r="J58">
        <v>61</v>
      </c>
    </row>
    <row r="59" spans="1:10" x14ac:dyDescent="0.3">
      <c r="A59" s="1" t="s">
        <v>347</v>
      </c>
      <c r="B59" s="19">
        <v>41752</v>
      </c>
      <c r="C59" t="s">
        <v>62</v>
      </c>
      <c r="D59">
        <v>8</v>
      </c>
      <c r="E59">
        <v>29</v>
      </c>
      <c r="F59" t="s">
        <v>59</v>
      </c>
      <c r="G59" t="s">
        <v>59</v>
      </c>
      <c r="H59" t="s">
        <v>59</v>
      </c>
      <c r="I59" t="s">
        <v>59</v>
      </c>
      <c r="J59">
        <v>22</v>
      </c>
    </row>
    <row r="60" spans="1:10" x14ac:dyDescent="0.3">
      <c r="A60" s="1" t="s">
        <v>293</v>
      </c>
      <c r="B60" s="19">
        <v>42126</v>
      </c>
      <c r="C60" t="s">
        <v>62</v>
      </c>
      <c r="D60">
        <v>8</v>
      </c>
      <c r="E60">
        <v>30</v>
      </c>
      <c r="F60" t="s">
        <v>59</v>
      </c>
      <c r="G60" t="s">
        <v>59</v>
      </c>
      <c r="H60" t="s">
        <v>60</v>
      </c>
      <c r="I60" t="s">
        <v>59</v>
      </c>
      <c r="J60">
        <v>23</v>
      </c>
    </row>
    <row r="61" spans="1:10" x14ac:dyDescent="0.3">
      <c r="A61" s="1" t="s">
        <v>147</v>
      </c>
      <c r="B61" s="19">
        <v>43248</v>
      </c>
      <c r="C61" t="s">
        <v>62</v>
      </c>
      <c r="D61">
        <v>8</v>
      </c>
      <c r="E61">
        <v>15</v>
      </c>
      <c r="F61" t="s">
        <v>59</v>
      </c>
      <c r="G61" t="s">
        <v>59</v>
      </c>
      <c r="H61" t="s">
        <v>59</v>
      </c>
      <c r="I61" t="s">
        <v>59</v>
      </c>
      <c r="J61">
        <v>80</v>
      </c>
    </row>
    <row r="62" spans="1:10" x14ac:dyDescent="0.3">
      <c r="A62" s="1" t="s">
        <v>348</v>
      </c>
      <c r="B62" s="19">
        <v>41751</v>
      </c>
      <c r="C62" t="s">
        <v>62</v>
      </c>
      <c r="D62">
        <v>9</v>
      </c>
      <c r="E62">
        <v>11</v>
      </c>
      <c r="F62" t="s">
        <v>59</v>
      </c>
      <c r="G62" t="s">
        <v>59</v>
      </c>
      <c r="H62" t="s">
        <v>59</v>
      </c>
      <c r="I62" t="s">
        <v>59</v>
      </c>
      <c r="J62">
        <v>32</v>
      </c>
    </row>
    <row r="63" spans="1:10" x14ac:dyDescent="0.3">
      <c r="A63" s="1" t="s">
        <v>264</v>
      </c>
      <c r="B63" s="19">
        <v>42349</v>
      </c>
      <c r="C63" t="s">
        <v>62</v>
      </c>
      <c r="D63">
        <v>9</v>
      </c>
      <c r="E63">
        <v>15</v>
      </c>
      <c r="F63" t="s">
        <v>60</v>
      </c>
      <c r="G63" t="s">
        <v>60</v>
      </c>
      <c r="H63" t="s">
        <v>60</v>
      </c>
      <c r="I63" t="s">
        <v>60</v>
      </c>
      <c r="J63">
        <v>21</v>
      </c>
    </row>
    <row r="64" spans="1:10" x14ac:dyDescent="0.3">
      <c r="A64" s="1" t="s">
        <v>246</v>
      </c>
      <c r="B64" s="19">
        <v>42456</v>
      </c>
      <c r="C64" t="s">
        <v>62</v>
      </c>
      <c r="D64">
        <v>9</v>
      </c>
      <c r="E64">
        <v>17</v>
      </c>
      <c r="F64" t="s">
        <v>60</v>
      </c>
      <c r="G64" t="s">
        <v>60</v>
      </c>
      <c r="H64" t="s">
        <v>60</v>
      </c>
      <c r="I64" t="s">
        <v>60</v>
      </c>
      <c r="J64">
        <v>73</v>
      </c>
    </row>
    <row r="65" spans="1:10" x14ac:dyDescent="0.3">
      <c r="A65" s="1" t="s">
        <v>224</v>
      </c>
      <c r="B65" s="19">
        <v>42598</v>
      </c>
      <c r="C65" t="s">
        <v>62</v>
      </c>
      <c r="D65">
        <v>9</v>
      </c>
      <c r="E65">
        <v>18</v>
      </c>
      <c r="F65" t="s">
        <v>59</v>
      </c>
      <c r="G65" t="s">
        <v>59</v>
      </c>
      <c r="H65" t="s">
        <v>59</v>
      </c>
      <c r="I65" t="s">
        <v>59</v>
      </c>
      <c r="J65">
        <v>19</v>
      </c>
    </row>
    <row r="66" spans="1:10" x14ac:dyDescent="0.3">
      <c r="A66" s="1" t="s">
        <v>215</v>
      </c>
      <c r="B66" s="19">
        <v>42662</v>
      </c>
      <c r="C66" t="s">
        <v>62</v>
      </c>
      <c r="D66">
        <v>9</v>
      </c>
      <c r="E66">
        <v>13</v>
      </c>
      <c r="F66" t="s">
        <v>59</v>
      </c>
      <c r="G66" t="s">
        <v>59</v>
      </c>
      <c r="H66" t="s">
        <v>60</v>
      </c>
      <c r="I66" t="s">
        <v>59</v>
      </c>
      <c r="J66">
        <v>50</v>
      </c>
    </row>
    <row r="67" spans="1:10" x14ac:dyDescent="0.3">
      <c r="A67" s="1" t="s">
        <v>198</v>
      </c>
      <c r="B67" s="19">
        <v>42749</v>
      </c>
      <c r="C67" t="s">
        <v>62</v>
      </c>
      <c r="D67">
        <v>9</v>
      </c>
      <c r="E67">
        <v>24</v>
      </c>
      <c r="F67" t="s">
        <v>59</v>
      </c>
      <c r="G67" t="s">
        <v>59</v>
      </c>
      <c r="H67" t="s">
        <v>59</v>
      </c>
      <c r="I67" t="s">
        <v>59</v>
      </c>
      <c r="J67">
        <v>57</v>
      </c>
    </row>
    <row r="68" spans="1:10" x14ac:dyDescent="0.3">
      <c r="A68" s="1" t="s">
        <v>122</v>
      </c>
      <c r="B68" s="19">
        <v>43484</v>
      </c>
      <c r="C68" t="s">
        <v>62</v>
      </c>
      <c r="D68">
        <v>9</v>
      </c>
      <c r="E68">
        <v>7</v>
      </c>
      <c r="F68" t="s">
        <v>59</v>
      </c>
      <c r="G68" t="s">
        <v>59</v>
      </c>
      <c r="H68" t="s">
        <v>59</v>
      </c>
      <c r="I68" t="s">
        <v>59</v>
      </c>
      <c r="J68">
        <v>65</v>
      </c>
    </row>
    <row r="69" spans="1:10" x14ac:dyDescent="0.3">
      <c r="A69" s="1" t="s">
        <v>315</v>
      </c>
      <c r="B69" s="19">
        <v>41963</v>
      </c>
      <c r="C69" t="s">
        <v>62</v>
      </c>
      <c r="D69">
        <v>10</v>
      </c>
      <c r="E69">
        <v>22</v>
      </c>
      <c r="F69" t="s">
        <v>59</v>
      </c>
      <c r="G69" t="s">
        <v>59</v>
      </c>
      <c r="H69" t="s">
        <v>59</v>
      </c>
      <c r="I69" t="s">
        <v>59</v>
      </c>
      <c r="J69">
        <v>41</v>
      </c>
    </row>
    <row r="70" spans="1:10" x14ac:dyDescent="0.3">
      <c r="A70" s="1" t="s">
        <v>268</v>
      </c>
      <c r="B70" s="19">
        <v>42324</v>
      </c>
      <c r="C70" t="s">
        <v>62</v>
      </c>
      <c r="D70">
        <v>10</v>
      </c>
      <c r="E70">
        <v>12</v>
      </c>
      <c r="F70" t="s">
        <v>59</v>
      </c>
      <c r="G70" t="s">
        <v>59</v>
      </c>
      <c r="H70" t="s">
        <v>59</v>
      </c>
      <c r="I70" t="s">
        <v>59</v>
      </c>
      <c r="J70">
        <v>63</v>
      </c>
    </row>
    <row r="71" spans="1:10" x14ac:dyDescent="0.3">
      <c r="A71" s="1" t="s">
        <v>247</v>
      </c>
      <c r="B71" s="19">
        <v>42453</v>
      </c>
      <c r="C71" t="s">
        <v>62</v>
      </c>
      <c r="D71">
        <v>10</v>
      </c>
      <c r="E71">
        <v>13</v>
      </c>
      <c r="F71" t="s">
        <v>59</v>
      </c>
      <c r="G71" t="s">
        <v>59</v>
      </c>
      <c r="H71" t="s">
        <v>59</v>
      </c>
      <c r="I71" t="s">
        <v>59</v>
      </c>
      <c r="J71">
        <v>30</v>
      </c>
    </row>
    <row r="72" spans="1:10" x14ac:dyDescent="0.3">
      <c r="A72" s="1" t="s">
        <v>211</v>
      </c>
      <c r="B72" s="19">
        <v>42700</v>
      </c>
      <c r="C72" t="s">
        <v>62</v>
      </c>
      <c r="D72">
        <v>10</v>
      </c>
      <c r="E72">
        <v>28</v>
      </c>
      <c r="F72" t="s">
        <v>59</v>
      </c>
      <c r="G72" t="s">
        <v>59</v>
      </c>
      <c r="H72" t="s">
        <v>59</v>
      </c>
      <c r="I72" t="s">
        <v>59</v>
      </c>
      <c r="J72">
        <v>79</v>
      </c>
    </row>
    <row r="73" spans="1:10" x14ac:dyDescent="0.3">
      <c r="A73" s="1" t="s">
        <v>180</v>
      </c>
      <c r="B73" s="19">
        <v>42936</v>
      </c>
      <c r="C73" t="s">
        <v>62</v>
      </c>
      <c r="D73">
        <v>10</v>
      </c>
      <c r="E73">
        <v>8</v>
      </c>
      <c r="F73" t="s">
        <v>59</v>
      </c>
      <c r="G73" t="s">
        <v>59</v>
      </c>
      <c r="H73" t="s">
        <v>59</v>
      </c>
      <c r="I73" t="s">
        <v>59</v>
      </c>
      <c r="J73">
        <v>55</v>
      </c>
    </row>
    <row r="74" spans="1:10" x14ac:dyDescent="0.3">
      <c r="A74" s="1" t="s">
        <v>117</v>
      </c>
      <c r="B74" s="19">
        <v>43517</v>
      </c>
      <c r="C74" t="s">
        <v>62</v>
      </c>
      <c r="D74">
        <v>10</v>
      </c>
      <c r="E74">
        <v>9</v>
      </c>
      <c r="F74" t="s">
        <v>60</v>
      </c>
      <c r="G74" t="s">
        <v>60</v>
      </c>
      <c r="H74" t="s">
        <v>60</v>
      </c>
      <c r="I74" t="s">
        <v>60</v>
      </c>
      <c r="J74">
        <v>68</v>
      </c>
    </row>
    <row r="75" spans="1:10" x14ac:dyDescent="0.3">
      <c r="A75" s="1" t="s">
        <v>90</v>
      </c>
      <c r="B75" s="19">
        <v>43657</v>
      </c>
      <c r="C75" t="s">
        <v>62</v>
      </c>
      <c r="D75">
        <v>10</v>
      </c>
      <c r="E75">
        <v>19</v>
      </c>
      <c r="F75" t="s">
        <v>59</v>
      </c>
      <c r="G75" t="s">
        <v>59</v>
      </c>
      <c r="H75" t="s">
        <v>60</v>
      </c>
      <c r="I75" t="s">
        <v>59</v>
      </c>
      <c r="J75">
        <v>52</v>
      </c>
    </row>
    <row r="76" spans="1:10" x14ac:dyDescent="0.3">
      <c r="A76" s="1" t="s">
        <v>279</v>
      </c>
      <c r="B76" s="19">
        <v>42223</v>
      </c>
      <c r="C76" t="s">
        <v>62</v>
      </c>
      <c r="D76">
        <v>11</v>
      </c>
      <c r="E76">
        <v>24</v>
      </c>
      <c r="F76" t="s">
        <v>60</v>
      </c>
      <c r="G76" t="s">
        <v>60</v>
      </c>
      <c r="H76" t="s">
        <v>60</v>
      </c>
      <c r="I76" t="s">
        <v>60</v>
      </c>
      <c r="J76">
        <v>77</v>
      </c>
    </row>
    <row r="77" spans="1:10" x14ac:dyDescent="0.3">
      <c r="A77" s="1" t="s">
        <v>351</v>
      </c>
      <c r="B77" s="19">
        <v>41738</v>
      </c>
      <c r="C77" t="s">
        <v>62</v>
      </c>
      <c r="D77">
        <v>12</v>
      </c>
      <c r="E77">
        <v>29</v>
      </c>
      <c r="F77" t="s">
        <v>59</v>
      </c>
      <c r="G77" t="s">
        <v>60</v>
      </c>
      <c r="H77" t="s">
        <v>59</v>
      </c>
      <c r="I77" t="s">
        <v>60</v>
      </c>
      <c r="J77">
        <v>61</v>
      </c>
    </row>
    <row r="78" spans="1:10" x14ac:dyDescent="0.3">
      <c r="A78" s="1" t="s">
        <v>345</v>
      </c>
      <c r="B78" s="19">
        <v>41779</v>
      </c>
      <c r="C78" t="s">
        <v>62</v>
      </c>
      <c r="D78">
        <v>12</v>
      </c>
      <c r="E78">
        <v>20</v>
      </c>
      <c r="F78" t="s">
        <v>59</v>
      </c>
      <c r="G78" t="s">
        <v>60</v>
      </c>
      <c r="H78" t="s">
        <v>59</v>
      </c>
      <c r="I78" t="s">
        <v>59</v>
      </c>
      <c r="J78">
        <v>50</v>
      </c>
    </row>
    <row r="79" spans="1:10" x14ac:dyDescent="0.3">
      <c r="A79" s="1" t="s">
        <v>327</v>
      </c>
      <c r="B79" s="19">
        <v>41889</v>
      </c>
      <c r="C79" t="s">
        <v>62</v>
      </c>
      <c r="D79">
        <v>12</v>
      </c>
      <c r="E79">
        <v>24</v>
      </c>
      <c r="F79" t="s">
        <v>59</v>
      </c>
      <c r="G79" t="s">
        <v>60</v>
      </c>
      <c r="H79" t="s">
        <v>60</v>
      </c>
      <c r="I79" t="s">
        <v>59</v>
      </c>
      <c r="J79">
        <v>76</v>
      </c>
    </row>
    <row r="80" spans="1:10" x14ac:dyDescent="0.3">
      <c r="A80" s="1" t="s">
        <v>288</v>
      </c>
      <c r="B80" s="19">
        <v>42162</v>
      </c>
      <c r="C80" t="s">
        <v>62</v>
      </c>
      <c r="D80">
        <v>12</v>
      </c>
      <c r="E80">
        <v>29</v>
      </c>
      <c r="F80" t="s">
        <v>59</v>
      </c>
      <c r="G80" t="s">
        <v>60</v>
      </c>
      <c r="H80" t="s">
        <v>59</v>
      </c>
      <c r="I80" t="s">
        <v>59</v>
      </c>
      <c r="J80">
        <v>73</v>
      </c>
    </row>
    <row r="81" spans="1:10" x14ac:dyDescent="0.3">
      <c r="A81" s="1" t="s">
        <v>238</v>
      </c>
      <c r="B81" s="19">
        <v>42530</v>
      </c>
      <c r="C81" t="s">
        <v>62</v>
      </c>
      <c r="D81">
        <v>12</v>
      </c>
      <c r="E81">
        <v>17</v>
      </c>
      <c r="F81" t="s">
        <v>59</v>
      </c>
      <c r="G81" t="s">
        <v>60</v>
      </c>
      <c r="H81" t="s">
        <v>59</v>
      </c>
      <c r="I81" t="s">
        <v>60</v>
      </c>
      <c r="J81">
        <v>0</v>
      </c>
    </row>
    <row r="82" spans="1:10" x14ac:dyDescent="0.3">
      <c r="A82" s="1" t="s">
        <v>216</v>
      </c>
      <c r="B82" s="19">
        <v>42657</v>
      </c>
      <c r="C82" t="s">
        <v>62</v>
      </c>
      <c r="D82">
        <v>12</v>
      </c>
      <c r="E82">
        <v>21</v>
      </c>
      <c r="F82" t="s">
        <v>59</v>
      </c>
      <c r="G82" t="s">
        <v>60</v>
      </c>
      <c r="H82" t="s">
        <v>59</v>
      </c>
      <c r="I82" t="s">
        <v>59</v>
      </c>
      <c r="J82">
        <v>64</v>
      </c>
    </row>
    <row r="83" spans="1:10" x14ac:dyDescent="0.3">
      <c r="A83" s="1" t="s">
        <v>214</v>
      </c>
      <c r="B83" s="19">
        <v>42666</v>
      </c>
      <c r="C83" t="s">
        <v>62</v>
      </c>
      <c r="D83">
        <v>12</v>
      </c>
      <c r="E83">
        <v>30</v>
      </c>
      <c r="F83" t="s">
        <v>59</v>
      </c>
      <c r="G83" t="s">
        <v>60</v>
      </c>
      <c r="H83" t="s">
        <v>59</v>
      </c>
      <c r="I83" t="s">
        <v>59</v>
      </c>
      <c r="J83">
        <v>45</v>
      </c>
    </row>
    <row r="84" spans="1:10" x14ac:dyDescent="0.3">
      <c r="A84" s="1" t="s">
        <v>213</v>
      </c>
      <c r="B84" s="19">
        <v>42668</v>
      </c>
      <c r="C84" t="s">
        <v>62</v>
      </c>
      <c r="D84">
        <v>12</v>
      </c>
      <c r="E84">
        <v>12</v>
      </c>
      <c r="F84" t="s">
        <v>59</v>
      </c>
      <c r="G84" t="s">
        <v>60</v>
      </c>
      <c r="H84" t="s">
        <v>59</v>
      </c>
      <c r="I84" t="s">
        <v>59</v>
      </c>
      <c r="J84">
        <v>40</v>
      </c>
    </row>
    <row r="85" spans="1:10" x14ac:dyDescent="0.3">
      <c r="A85" s="1" t="s">
        <v>206</v>
      </c>
      <c r="B85" s="19">
        <v>42720</v>
      </c>
      <c r="C85" t="s">
        <v>62</v>
      </c>
      <c r="D85">
        <v>12</v>
      </c>
      <c r="E85">
        <v>9</v>
      </c>
      <c r="F85" t="s">
        <v>59</v>
      </c>
      <c r="G85" t="s">
        <v>60</v>
      </c>
      <c r="H85" t="s">
        <v>59</v>
      </c>
      <c r="I85" t="s">
        <v>59</v>
      </c>
      <c r="J85">
        <v>63</v>
      </c>
    </row>
    <row r="86" spans="1:10" x14ac:dyDescent="0.3">
      <c r="A86" s="1" t="s">
        <v>194</v>
      </c>
      <c r="B86" s="19">
        <v>42788</v>
      </c>
      <c r="C86" t="s">
        <v>62</v>
      </c>
      <c r="D86">
        <v>12</v>
      </c>
      <c r="E86">
        <v>26</v>
      </c>
      <c r="F86" t="s">
        <v>59</v>
      </c>
      <c r="G86" t="s">
        <v>60</v>
      </c>
      <c r="H86" t="s">
        <v>59</v>
      </c>
      <c r="I86" t="s">
        <v>59</v>
      </c>
      <c r="J86">
        <v>0</v>
      </c>
    </row>
    <row r="87" spans="1:10" x14ac:dyDescent="0.3">
      <c r="A87" s="1" t="s">
        <v>187</v>
      </c>
      <c r="B87" s="19">
        <v>42882</v>
      </c>
      <c r="C87" t="s">
        <v>62</v>
      </c>
      <c r="D87">
        <v>12</v>
      </c>
      <c r="E87">
        <v>17</v>
      </c>
      <c r="F87" t="s">
        <v>59</v>
      </c>
      <c r="G87" t="s">
        <v>60</v>
      </c>
      <c r="H87" t="s">
        <v>60</v>
      </c>
      <c r="I87" t="s">
        <v>60</v>
      </c>
      <c r="J87">
        <v>53</v>
      </c>
    </row>
    <row r="88" spans="1:10" x14ac:dyDescent="0.3">
      <c r="A88" s="1" t="s">
        <v>186</v>
      </c>
      <c r="B88" s="19">
        <v>42897</v>
      </c>
      <c r="C88" t="s">
        <v>62</v>
      </c>
      <c r="D88">
        <v>12</v>
      </c>
      <c r="E88">
        <v>18</v>
      </c>
      <c r="F88" t="s">
        <v>59</v>
      </c>
      <c r="G88" t="s">
        <v>60</v>
      </c>
      <c r="H88" t="s">
        <v>59</v>
      </c>
      <c r="I88" t="s">
        <v>59</v>
      </c>
      <c r="J88">
        <v>20</v>
      </c>
    </row>
    <row r="89" spans="1:10" x14ac:dyDescent="0.3">
      <c r="A89" s="1" t="s">
        <v>177</v>
      </c>
      <c r="B89" s="19">
        <v>42983</v>
      </c>
      <c r="C89" t="s">
        <v>62</v>
      </c>
      <c r="D89">
        <v>12</v>
      </c>
      <c r="E89">
        <v>9</v>
      </c>
      <c r="F89" t="s">
        <v>59</v>
      </c>
      <c r="G89" t="s">
        <v>59</v>
      </c>
      <c r="H89" t="s">
        <v>59</v>
      </c>
      <c r="I89" t="s">
        <v>59</v>
      </c>
      <c r="J89">
        <v>68</v>
      </c>
    </row>
    <row r="90" spans="1:10" x14ac:dyDescent="0.3">
      <c r="A90" s="1" t="s">
        <v>355</v>
      </c>
      <c r="B90" s="19">
        <v>41715</v>
      </c>
      <c r="C90" t="s">
        <v>70</v>
      </c>
      <c r="D90">
        <v>1</v>
      </c>
      <c r="E90">
        <v>7</v>
      </c>
      <c r="F90" t="s">
        <v>59</v>
      </c>
      <c r="G90" t="s">
        <v>59</v>
      </c>
      <c r="H90" t="s">
        <v>59</v>
      </c>
      <c r="I90" t="s">
        <v>59</v>
      </c>
      <c r="J90">
        <v>36</v>
      </c>
    </row>
    <row r="91" spans="1:10" x14ac:dyDescent="0.3">
      <c r="A91" s="1" t="s">
        <v>350</v>
      </c>
      <c r="B91" s="19">
        <v>41742</v>
      </c>
      <c r="C91" t="s">
        <v>70</v>
      </c>
      <c r="D91">
        <v>1</v>
      </c>
      <c r="E91">
        <v>7</v>
      </c>
      <c r="F91" t="s">
        <v>59</v>
      </c>
      <c r="G91" t="s">
        <v>59</v>
      </c>
      <c r="H91" t="s">
        <v>59</v>
      </c>
      <c r="I91" t="s">
        <v>59</v>
      </c>
      <c r="J91">
        <v>56</v>
      </c>
    </row>
    <row r="92" spans="1:10" x14ac:dyDescent="0.3">
      <c r="A92" s="1" t="s">
        <v>258</v>
      </c>
      <c r="B92" s="19">
        <v>42384</v>
      </c>
      <c r="C92" t="s">
        <v>70</v>
      </c>
      <c r="D92">
        <v>1</v>
      </c>
      <c r="E92">
        <v>7</v>
      </c>
      <c r="F92" t="s">
        <v>60</v>
      </c>
      <c r="G92" t="s">
        <v>60</v>
      </c>
      <c r="H92" t="s">
        <v>60</v>
      </c>
      <c r="I92" t="s">
        <v>60</v>
      </c>
      <c r="J92">
        <v>32</v>
      </c>
    </row>
    <row r="93" spans="1:10" x14ac:dyDescent="0.3">
      <c r="A93" s="1" t="s">
        <v>193</v>
      </c>
      <c r="B93" s="19">
        <v>42796</v>
      </c>
      <c r="C93" t="s">
        <v>70</v>
      </c>
      <c r="D93">
        <v>2</v>
      </c>
      <c r="E93">
        <v>11</v>
      </c>
      <c r="F93" t="s">
        <v>60</v>
      </c>
      <c r="G93" t="s">
        <v>60</v>
      </c>
      <c r="H93" t="s">
        <v>60</v>
      </c>
      <c r="I93" t="s">
        <v>60</v>
      </c>
      <c r="J93">
        <v>33</v>
      </c>
    </row>
    <row r="94" spans="1:10" x14ac:dyDescent="0.3">
      <c r="A94" s="1" t="s">
        <v>157</v>
      </c>
      <c r="B94" s="19">
        <v>43157</v>
      </c>
      <c r="C94" t="s">
        <v>70</v>
      </c>
      <c r="D94">
        <v>2</v>
      </c>
      <c r="E94">
        <v>11</v>
      </c>
      <c r="F94" t="s">
        <v>60</v>
      </c>
      <c r="G94" t="s">
        <v>60</v>
      </c>
      <c r="H94" t="s">
        <v>60</v>
      </c>
      <c r="I94" t="s">
        <v>60</v>
      </c>
      <c r="J94">
        <v>79</v>
      </c>
    </row>
    <row r="95" spans="1:10" x14ac:dyDescent="0.3">
      <c r="A95" s="1" t="s">
        <v>141</v>
      </c>
      <c r="B95" s="19">
        <v>43304</v>
      </c>
      <c r="C95" t="s">
        <v>70</v>
      </c>
      <c r="D95">
        <v>2</v>
      </c>
      <c r="E95">
        <v>11</v>
      </c>
      <c r="F95" t="s">
        <v>59</v>
      </c>
      <c r="G95" t="s">
        <v>59</v>
      </c>
      <c r="H95" t="s">
        <v>59</v>
      </c>
      <c r="I95" t="s">
        <v>59</v>
      </c>
      <c r="J95">
        <v>34</v>
      </c>
    </row>
    <row r="96" spans="1:10" x14ac:dyDescent="0.3">
      <c r="A96" s="1" t="s">
        <v>139</v>
      </c>
      <c r="B96" s="19">
        <v>43319</v>
      </c>
      <c r="C96" t="s">
        <v>70</v>
      </c>
      <c r="D96">
        <v>2</v>
      </c>
      <c r="E96">
        <v>11</v>
      </c>
      <c r="F96" t="s">
        <v>60</v>
      </c>
      <c r="G96" t="s">
        <v>60</v>
      </c>
      <c r="H96" t="s">
        <v>60</v>
      </c>
      <c r="I96" t="s">
        <v>60</v>
      </c>
      <c r="J96">
        <v>57</v>
      </c>
    </row>
    <row r="97" spans="1:10" x14ac:dyDescent="0.3">
      <c r="A97" s="1" t="s">
        <v>132</v>
      </c>
      <c r="B97" s="19">
        <v>43376</v>
      </c>
      <c r="C97" t="s">
        <v>70</v>
      </c>
      <c r="D97">
        <v>2</v>
      </c>
      <c r="E97">
        <v>11</v>
      </c>
      <c r="F97" t="s">
        <v>59</v>
      </c>
      <c r="G97" t="s">
        <v>59</v>
      </c>
      <c r="H97" t="s">
        <v>59</v>
      </c>
      <c r="I97" t="s">
        <v>59</v>
      </c>
      <c r="J97">
        <v>20</v>
      </c>
    </row>
    <row r="98" spans="1:10" x14ac:dyDescent="0.3">
      <c r="A98" s="1" t="s">
        <v>119</v>
      </c>
      <c r="B98" s="19">
        <v>43500</v>
      </c>
      <c r="C98" t="s">
        <v>70</v>
      </c>
      <c r="D98">
        <v>2</v>
      </c>
      <c r="E98">
        <v>11</v>
      </c>
      <c r="F98" t="s">
        <v>59</v>
      </c>
      <c r="G98" t="s">
        <v>59</v>
      </c>
      <c r="H98" t="s">
        <v>60</v>
      </c>
      <c r="I98" t="s">
        <v>59</v>
      </c>
      <c r="J98">
        <v>42</v>
      </c>
    </row>
    <row r="99" spans="1:10" x14ac:dyDescent="0.3">
      <c r="A99" s="1" t="s">
        <v>115</v>
      </c>
      <c r="B99" s="19">
        <v>43528</v>
      </c>
      <c r="C99" t="s">
        <v>70</v>
      </c>
      <c r="D99">
        <v>2</v>
      </c>
      <c r="E99">
        <v>11</v>
      </c>
      <c r="F99" t="s">
        <v>59</v>
      </c>
      <c r="G99" t="s">
        <v>59</v>
      </c>
      <c r="H99" t="s">
        <v>59</v>
      </c>
      <c r="I99" t="s">
        <v>59</v>
      </c>
      <c r="J99">
        <v>75</v>
      </c>
    </row>
    <row r="100" spans="1:10" x14ac:dyDescent="0.3">
      <c r="A100" s="1" t="s">
        <v>109</v>
      </c>
      <c r="B100" s="19">
        <v>43561</v>
      </c>
      <c r="C100" t="s">
        <v>70</v>
      </c>
      <c r="D100">
        <v>2</v>
      </c>
      <c r="E100">
        <v>11</v>
      </c>
      <c r="F100" t="s">
        <v>59</v>
      </c>
      <c r="G100" t="s">
        <v>59</v>
      </c>
      <c r="H100" t="s">
        <v>59</v>
      </c>
      <c r="I100" t="s">
        <v>59</v>
      </c>
      <c r="J100">
        <v>44</v>
      </c>
    </row>
    <row r="101" spans="1:10" x14ac:dyDescent="0.3">
      <c r="A101" s="1" t="s">
        <v>104</v>
      </c>
      <c r="B101" s="19">
        <v>43579</v>
      </c>
      <c r="C101" t="s">
        <v>70</v>
      </c>
      <c r="D101">
        <v>2</v>
      </c>
      <c r="E101">
        <v>11</v>
      </c>
      <c r="F101" t="s">
        <v>60</v>
      </c>
      <c r="G101" t="s">
        <v>59</v>
      </c>
      <c r="H101" t="s">
        <v>59</v>
      </c>
      <c r="I101" t="s">
        <v>59</v>
      </c>
      <c r="J101">
        <v>57</v>
      </c>
    </row>
    <row r="102" spans="1:10" x14ac:dyDescent="0.3">
      <c r="A102" s="1" t="s">
        <v>102</v>
      </c>
      <c r="B102" s="19">
        <v>43605</v>
      </c>
      <c r="C102" t="s">
        <v>70</v>
      </c>
      <c r="D102">
        <v>2</v>
      </c>
      <c r="E102">
        <v>11</v>
      </c>
      <c r="F102" t="s">
        <v>59</v>
      </c>
      <c r="G102" t="s">
        <v>59</v>
      </c>
      <c r="H102" t="s">
        <v>59</v>
      </c>
      <c r="I102" t="s">
        <v>59</v>
      </c>
      <c r="J102">
        <v>0</v>
      </c>
    </row>
    <row r="103" spans="1:10" x14ac:dyDescent="0.3">
      <c r="A103" s="1" t="s">
        <v>101</v>
      </c>
      <c r="B103" s="19">
        <v>43608</v>
      </c>
      <c r="C103" t="s">
        <v>70</v>
      </c>
      <c r="D103">
        <v>2</v>
      </c>
      <c r="E103">
        <v>11</v>
      </c>
      <c r="F103" t="s">
        <v>59</v>
      </c>
      <c r="G103" t="s">
        <v>59</v>
      </c>
      <c r="H103" t="s">
        <v>60</v>
      </c>
      <c r="I103" t="s">
        <v>59</v>
      </c>
      <c r="J103">
        <v>58</v>
      </c>
    </row>
    <row r="104" spans="1:10" x14ac:dyDescent="0.3">
      <c r="A104" s="1" t="s">
        <v>75</v>
      </c>
      <c r="B104" s="19">
        <v>43738</v>
      </c>
      <c r="C104" t="s">
        <v>70</v>
      </c>
      <c r="D104">
        <v>2</v>
      </c>
      <c r="E104">
        <v>11</v>
      </c>
      <c r="F104" t="s">
        <v>59</v>
      </c>
      <c r="G104" t="s">
        <v>59</v>
      </c>
      <c r="H104" t="s">
        <v>59</v>
      </c>
      <c r="I104" t="s">
        <v>60</v>
      </c>
      <c r="J104">
        <v>0</v>
      </c>
    </row>
    <row r="105" spans="1:10" x14ac:dyDescent="0.3">
      <c r="A105" s="1" t="s">
        <v>73</v>
      </c>
      <c r="B105" s="19">
        <v>43756</v>
      </c>
      <c r="C105" t="s">
        <v>70</v>
      </c>
      <c r="D105">
        <v>2</v>
      </c>
      <c r="E105">
        <v>11</v>
      </c>
      <c r="F105" t="s">
        <v>60</v>
      </c>
      <c r="G105" t="s">
        <v>60</v>
      </c>
      <c r="H105" t="s">
        <v>60</v>
      </c>
      <c r="I105" t="s">
        <v>60</v>
      </c>
      <c r="J105">
        <v>75</v>
      </c>
    </row>
    <row r="106" spans="1:10" x14ac:dyDescent="0.3">
      <c r="A106" s="1" t="s">
        <v>341</v>
      </c>
      <c r="B106" s="19">
        <v>41802</v>
      </c>
      <c r="C106" t="s">
        <v>70</v>
      </c>
      <c r="D106">
        <v>3</v>
      </c>
      <c r="E106">
        <v>11</v>
      </c>
      <c r="F106" t="s">
        <v>60</v>
      </c>
      <c r="G106" t="s">
        <v>60</v>
      </c>
      <c r="H106" t="s">
        <v>60</v>
      </c>
      <c r="I106" t="s">
        <v>60</v>
      </c>
      <c r="J106">
        <v>18</v>
      </c>
    </row>
    <row r="107" spans="1:10" x14ac:dyDescent="0.3">
      <c r="A107" s="1" t="s">
        <v>339</v>
      </c>
      <c r="B107" s="19">
        <v>41821</v>
      </c>
      <c r="C107" t="s">
        <v>70</v>
      </c>
      <c r="D107">
        <v>3</v>
      </c>
      <c r="E107">
        <v>11</v>
      </c>
      <c r="F107" t="s">
        <v>60</v>
      </c>
      <c r="G107" t="s">
        <v>60</v>
      </c>
      <c r="H107" t="s">
        <v>60</v>
      </c>
      <c r="I107" t="s">
        <v>60</v>
      </c>
      <c r="J107">
        <v>84</v>
      </c>
    </row>
    <row r="108" spans="1:10" x14ac:dyDescent="0.3">
      <c r="A108" s="1" t="s">
        <v>334</v>
      </c>
      <c r="B108" s="19">
        <v>41847</v>
      </c>
      <c r="C108" t="s">
        <v>70</v>
      </c>
      <c r="D108">
        <v>3</v>
      </c>
      <c r="E108">
        <v>11</v>
      </c>
      <c r="F108" t="s">
        <v>60</v>
      </c>
      <c r="G108" t="s">
        <v>60</v>
      </c>
      <c r="H108" t="s">
        <v>60</v>
      </c>
      <c r="I108" t="s">
        <v>60</v>
      </c>
      <c r="J108">
        <v>36</v>
      </c>
    </row>
    <row r="109" spans="1:10" x14ac:dyDescent="0.3">
      <c r="A109" s="1" t="s">
        <v>331</v>
      </c>
      <c r="B109" s="19">
        <v>41864</v>
      </c>
      <c r="C109" t="s">
        <v>70</v>
      </c>
      <c r="D109">
        <v>3</v>
      </c>
      <c r="E109">
        <v>11</v>
      </c>
      <c r="F109" t="s">
        <v>60</v>
      </c>
      <c r="G109" t="s">
        <v>60</v>
      </c>
      <c r="H109" t="s">
        <v>60</v>
      </c>
      <c r="I109" t="s">
        <v>60</v>
      </c>
      <c r="J109">
        <v>25</v>
      </c>
    </row>
    <row r="110" spans="1:10" x14ac:dyDescent="0.3">
      <c r="A110" s="1" t="s">
        <v>316</v>
      </c>
      <c r="B110" s="19">
        <v>41955</v>
      </c>
      <c r="C110" t="s">
        <v>70</v>
      </c>
      <c r="D110">
        <v>3</v>
      </c>
      <c r="E110">
        <v>11</v>
      </c>
      <c r="F110" t="s">
        <v>60</v>
      </c>
      <c r="G110" t="s">
        <v>60</v>
      </c>
      <c r="H110" t="s">
        <v>60</v>
      </c>
      <c r="I110" t="s">
        <v>60</v>
      </c>
      <c r="J110">
        <v>82</v>
      </c>
    </row>
    <row r="111" spans="1:10" x14ac:dyDescent="0.3">
      <c r="A111" s="1" t="s">
        <v>313</v>
      </c>
      <c r="B111" s="19">
        <v>41965</v>
      </c>
      <c r="C111" t="s">
        <v>70</v>
      </c>
      <c r="D111">
        <v>3</v>
      </c>
      <c r="E111">
        <v>11</v>
      </c>
      <c r="F111" t="s">
        <v>59</v>
      </c>
      <c r="G111" t="s">
        <v>59</v>
      </c>
      <c r="H111" t="s">
        <v>59</v>
      </c>
      <c r="I111" t="s">
        <v>59</v>
      </c>
      <c r="J111">
        <v>53</v>
      </c>
    </row>
    <row r="112" spans="1:10" x14ac:dyDescent="0.3">
      <c r="A112" s="1" t="s">
        <v>312</v>
      </c>
      <c r="B112" s="19">
        <v>41998</v>
      </c>
      <c r="C112" t="s">
        <v>70</v>
      </c>
      <c r="D112">
        <v>3</v>
      </c>
      <c r="E112">
        <v>11</v>
      </c>
      <c r="F112" t="s">
        <v>59</v>
      </c>
      <c r="G112" t="s">
        <v>59</v>
      </c>
      <c r="H112" t="s">
        <v>59</v>
      </c>
      <c r="I112" t="s">
        <v>59</v>
      </c>
      <c r="J112">
        <v>46</v>
      </c>
    </row>
    <row r="113" spans="1:10" x14ac:dyDescent="0.3">
      <c r="A113" s="1" t="s">
        <v>311</v>
      </c>
      <c r="B113" s="19">
        <v>42009</v>
      </c>
      <c r="C113" t="s">
        <v>70</v>
      </c>
      <c r="D113">
        <v>3</v>
      </c>
      <c r="E113">
        <v>11</v>
      </c>
      <c r="F113" t="s">
        <v>60</v>
      </c>
      <c r="G113" t="s">
        <v>60</v>
      </c>
      <c r="H113" t="s">
        <v>60</v>
      </c>
      <c r="I113" t="s">
        <v>60</v>
      </c>
      <c r="J113">
        <v>65</v>
      </c>
    </row>
    <row r="114" spans="1:10" x14ac:dyDescent="0.3">
      <c r="A114" s="1" t="s">
        <v>310</v>
      </c>
      <c r="B114" s="19">
        <v>42013</v>
      </c>
      <c r="C114" t="s">
        <v>70</v>
      </c>
      <c r="D114">
        <v>3</v>
      </c>
      <c r="E114">
        <v>27</v>
      </c>
      <c r="F114" t="s">
        <v>59</v>
      </c>
      <c r="G114" t="s">
        <v>59</v>
      </c>
      <c r="H114" t="s">
        <v>59</v>
      </c>
      <c r="I114" t="s">
        <v>59</v>
      </c>
      <c r="J114">
        <v>81</v>
      </c>
    </row>
    <row r="115" spans="1:10" x14ac:dyDescent="0.3">
      <c r="A115" s="1" t="s">
        <v>309</v>
      </c>
      <c r="B115" s="19">
        <v>42018</v>
      </c>
      <c r="C115" t="s">
        <v>70</v>
      </c>
      <c r="D115">
        <v>3</v>
      </c>
      <c r="E115">
        <v>26</v>
      </c>
      <c r="F115" t="s">
        <v>59</v>
      </c>
      <c r="G115" t="s">
        <v>59</v>
      </c>
      <c r="H115" t="s">
        <v>60</v>
      </c>
      <c r="I115" t="s">
        <v>59</v>
      </c>
      <c r="J115">
        <v>77</v>
      </c>
    </row>
    <row r="116" spans="1:10" x14ac:dyDescent="0.3">
      <c r="A116" s="1" t="s">
        <v>308</v>
      </c>
      <c r="B116" s="19">
        <v>42019</v>
      </c>
      <c r="C116" t="s">
        <v>70</v>
      </c>
      <c r="D116">
        <v>3</v>
      </c>
      <c r="E116">
        <v>9</v>
      </c>
      <c r="F116" t="s">
        <v>59</v>
      </c>
      <c r="G116" t="s">
        <v>59</v>
      </c>
      <c r="H116" t="s">
        <v>59</v>
      </c>
      <c r="I116" t="s">
        <v>59</v>
      </c>
      <c r="J116">
        <v>83</v>
      </c>
    </row>
    <row r="117" spans="1:10" x14ac:dyDescent="0.3">
      <c r="A117" s="1" t="s">
        <v>307</v>
      </c>
      <c r="B117" s="19">
        <v>42024</v>
      </c>
      <c r="C117" t="s">
        <v>70</v>
      </c>
      <c r="D117">
        <v>3</v>
      </c>
      <c r="E117">
        <v>22</v>
      </c>
      <c r="F117" t="s">
        <v>59</v>
      </c>
      <c r="G117" t="s">
        <v>59</v>
      </c>
      <c r="H117" t="s">
        <v>59</v>
      </c>
      <c r="I117" t="s">
        <v>59</v>
      </c>
      <c r="J117">
        <v>79</v>
      </c>
    </row>
    <row r="118" spans="1:10" x14ac:dyDescent="0.3">
      <c r="A118" s="1" t="s">
        <v>306</v>
      </c>
      <c r="B118" s="19">
        <v>42026</v>
      </c>
      <c r="C118" t="s">
        <v>70</v>
      </c>
      <c r="D118">
        <v>3</v>
      </c>
      <c r="E118">
        <v>14</v>
      </c>
      <c r="F118" t="s">
        <v>60</v>
      </c>
      <c r="G118" t="s">
        <v>59</v>
      </c>
      <c r="H118" t="s">
        <v>59</v>
      </c>
      <c r="I118" t="s">
        <v>59</v>
      </c>
      <c r="J118">
        <v>66</v>
      </c>
    </row>
    <row r="119" spans="1:10" x14ac:dyDescent="0.3">
      <c r="A119" s="1" t="s">
        <v>303</v>
      </c>
      <c r="B119" s="19">
        <v>42053</v>
      </c>
      <c r="C119" t="s">
        <v>70</v>
      </c>
      <c r="D119">
        <v>3</v>
      </c>
      <c r="E119">
        <v>13</v>
      </c>
      <c r="F119" t="s">
        <v>59</v>
      </c>
      <c r="G119" t="s">
        <v>59</v>
      </c>
      <c r="H119" t="s">
        <v>59</v>
      </c>
      <c r="I119" t="s">
        <v>60</v>
      </c>
      <c r="J119">
        <v>69</v>
      </c>
    </row>
    <row r="120" spans="1:10" x14ac:dyDescent="0.3">
      <c r="A120" s="1" t="s">
        <v>301</v>
      </c>
      <c r="B120" s="19">
        <v>42057</v>
      </c>
      <c r="C120" t="s">
        <v>70</v>
      </c>
      <c r="D120">
        <v>3</v>
      </c>
      <c r="E120">
        <v>17</v>
      </c>
      <c r="F120" t="s">
        <v>59</v>
      </c>
      <c r="G120" t="s">
        <v>59</v>
      </c>
      <c r="H120" t="s">
        <v>59</v>
      </c>
      <c r="I120" t="s">
        <v>59</v>
      </c>
      <c r="J120">
        <v>28</v>
      </c>
    </row>
    <row r="121" spans="1:10" x14ac:dyDescent="0.3">
      <c r="A121" s="1" t="s">
        <v>300</v>
      </c>
      <c r="B121" s="19">
        <v>42066</v>
      </c>
      <c r="C121" t="s">
        <v>70</v>
      </c>
      <c r="D121">
        <v>3</v>
      </c>
      <c r="E121">
        <v>15</v>
      </c>
      <c r="F121" t="s">
        <v>59</v>
      </c>
      <c r="G121" t="s">
        <v>59</v>
      </c>
      <c r="H121" t="s">
        <v>59</v>
      </c>
      <c r="I121" t="s">
        <v>59</v>
      </c>
      <c r="J121">
        <v>29</v>
      </c>
    </row>
    <row r="122" spans="1:10" x14ac:dyDescent="0.3">
      <c r="A122" s="1" t="s">
        <v>212</v>
      </c>
      <c r="B122" s="19">
        <v>42678</v>
      </c>
      <c r="C122" t="s">
        <v>70</v>
      </c>
      <c r="D122">
        <v>3</v>
      </c>
      <c r="E122">
        <v>14</v>
      </c>
      <c r="F122" t="s">
        <v>59</v>
      </c>
      <c r="G122" t="s">
        <v>59</v>
      </c>
      <c r="H122" t="s">
        <v>59</v>
      </c>
      <c r="I122" t="s">
        <v>59</v>
      </c>
      <c r="J122">
        <v>25</v>
      </c>
    </row>
    <row r="123" spans="1:10" x14ac:dyDescent="0.3">
      <c r="A123" s="1" t="s">
        <v>188</v>
      </c>
      <c r="B123" s="19">
        <v>42875</v>
      </c>
      <c r="C123" t="s">
        <v>70</v>
      </c>
      <c r="D123">
        <v>3</v>
      </c>
      <c r="E123">
        <v>22</v>
      </c>
      <c r="F123" t="s">
        <v>59</v>
      </c>
      <c r="G123" t="s">
        <v>59</v>
      </c>
      <c r="H123" t="s">
        <v>59</v>
      </c>
      <c r="I123" t="s">
        <v>59</v>
      </c>
      <c r="J123">
        <v>68</v>
      </c>
    </row>
    <row r="124" spans="1:10" x14ac:dyDescent="0.3">
      <c r="A124" s="1" t="s">
        <v>230</v>
      </c>
      <c r="B124" s="19">
        <v>42565</v>
      </c>
      <c r="C124" t="s">
        <v>70</v>
      </c>
      <c r="D124">
        <v>5</v>
      </c>
      <c r="E124">
        <v>20</v>
      </c>
      <c r="F124" t="s">
        <v>60</v>
      </c>
      <c r="G124" t="s">
        <v>60</v>
      </c>
      <c r="H124" t="s">
        <v>60</v>
      </c>
      <c r="I124" t="s">
        <v>60</v>
      </c>
      <c r="J124">
        <v>23</v>
      </c>
    </row>
    <row r="125" spans="1:10" x14ac:dyDescent="0.3">
      <c r="A125" s="1" t="s">
        <v>192</v>
      </c>
      <c r="B125" s="19">
        <v>42845</v>
      </c>
      <c r="C125" t="s">
        <v>70</v>
      </c>
      <c r="D125">
        <v>5</v>
      </c>
      <c r="E125">
        <v>21</v>
      </c>
      <c r="F125" t="s">
        <v>60</v>
      </c>
      <c r="G125" t="s">
        <v>60</v>
      </c>
      <c r="H125" t="s">
        <v>60</v>
      </c>
      <c r="I125" t="s">
        <v>60</v>
      </c>
      <c r="J125">
        <v>76</v>
      </c>
    </row>
    <row r="126" spans="1:10" x14ac:dyDescent="0.3">
      <c r="A126" s="1" t="s">
        <v>266</v>
      </c>
      <c r="B126" s="19">
        <v>42325</v>
      </c>
      <c r="C126" t="s">
        <v>70</v>
      </c>
      <c r="D126">
        <v>8</v>
      </c>
      <c r="E126">
        <v>10</v>
      </c>
      <c r="F126" t="s">
        <v>59</v>
      </c>
      <c r="G126" t="s">
        <v>59</v>
      </c>
      <c r="H126" t="s">
        <v>59</v>
      </c>
      <c r="I126" t="s">
        <v>59</v>
      </c>
      <c r="J126">
        <v>32</v>
      </c>
    </row>
    <row r="127" spans="1:10" x14ac:dyDescent="0.3">
      <c r="A127" s="1" t="s">
        <v>163</v>
      </c>
      <c r="B127" s="19">
        <v>43106</v>
      </c>
      <c r="C127" t="s">
        <v>70</v>
      </c>
      <c r="D127">
        <v>8</v>
      </c>
      <c r="E127">
        <v>16</v>
      </c>
      <c r="F127" t="s">
        <v>59</v>
      </c>
      <c r="G127" t="s">
        <v>59</v>
      </c>
      <c r="H127" t="s">
        <v>59</v>
      </c>
      <c r="I127" t="s">
        <v>59</v>
      </c>
      <c r="J127">
        <v>20</v>
      </c>
    </row>
    <row r="128" spans="1:10" x14ac:dyDescent="0.3">
      <c r="A128" s="1" t="s">
        <v>79</v>
      </c>
      <c r="B128" s="19">
        <v>43696</v>
      </c>
      <c r="C128" t="s">
        <v>70</v>
      </c>
      <c r="D128">
        <v>8</v>
      </c>
      <c r="E128">
        <v>27</v>
      </c>
      <c r="F128" t="s">
        <v>60</v>
      </c>
      <c r="G128" t="s">
        <v>59</v>
      </c>
      <c r="H128" t="s">
        <v>59</v>
      </c>
      <c r="I128" t="s">
        <v>59</v>
      </c>
      <c r="J128">
        <v>55</v>
      </c>
    </row>
    <row r="129" spans="1:10" x14ac:dyDescent="0.3">
      <c r="A129" s="1" t="s">
        <v>286</v>
      </c>
      <c r="B129" s="19">
        <v>42173</v>
      </c>
      <c r="C129" t="s">
        <v>70</v>
      </c>
      <c r="D129">
        <v>9</v>
      </c>
      <c r="E129">
        <v>9</v>
      </c>
      <c r="F129" t="s">
        <v>60</v>
      </c>
      <c r="G129" t="s">
        <v>60</v>
      </c>
      <c r="H129" t="s">
        <v>60</v>
      </c>
      <c r="I129" t="s">
        <v>60</v>
      </c>
      <c r="J129">
        <v>77</v>
      </c>
    </row>
    <row r="130" spans="1:10" x14ac:dyDescent="0.3">
      <c r="A130" s="1" t="s">
        <v>110</v>
      </c>
      <c r="B130" s="19">
        <v>43540</v>
      </c>
      <c r="C130" t="s">
        <v>70</v>
      </c>
      <c r="D130">
        <v>9</v>
      </c>
      <c r="E130">
        <v>8</v>
      </c>
      <c r="F130" t="s">
        <v>59</v>
      </c>
      <c r="G130" t="s">
        <v>59</v>
      </c>
      <c r="H130" t="s">
        <v>59</v>
      </c>
      <c r="I130" t="s">
        <v>60</v>
      </c>
      <c r="J130">
        <v>39</v>
      </c>
    </row>
    <row r="131" spans="1:10" x14ac:dyDescent="0.3">
      <c r="A131" s="1" t="s">
        <v>169</v>
      </c>
      <c r="B131" s="19">
        <v>43052</v>
      </c>
      <c r="C131" t="s">
        <v>70</v>
      </c>
      <c r="D131">
        <v>10</v>
      </c>
      <c r="E131">
        <v>11</v>
      </c>
      <c r="F131" t="s">
        <v>59</v>
      </c>
      <c r="G131" t="s">
        <v>59</v>
      </c>
      <c r="H131" t="s">
        <v>59</v>
      </c>
      <c r="I131" t="s">
        <v>59</v>
      </c>
      <c r="J131">
        <v>68</v>
      </c>
    </row>
    <row r="132" spans="1:10" x14ac:dyDescent="0.3">
      <c r="A132" s="1" t="s">
        <v>129</v>
      </c>
      <c r="B132" s="19">
        <v>43406</v>
      </c>
      <c r="C132" t="s">
        <v>70</v>
      </c>
      <c r="D132">
        <v>10</v>
      </c>
      <c r="E132">
        <v>7</v>
      </c>
      <c r="F132" t="s">
        <v>60</v>
      </c>
      <c r="G132" t="s">
        <v>60</v>
      </c>
      <c r="H132" t="s">
        <v>60</v>
      </c>
      <c r="I132" t="s">
        <v>60</v>
      </c>
      <c r="J132">
        <v>55</v>
      </c>
    </row>
    <row r="133" spans="1:10" x14ac:dyDescent="0.3">
      <c r="A133" s="1" t="s">
        <v>83</v>
      </c>
      <c r="B133" s="19">
        <v>43683</v>
      </c>
      <c r="C133" t="s">
        <v>70</v>
      </c>
      <c r="D133">
        <v>10</v>
      </c>
      <c r="E133">
        <v>7</v>
      </c>
      <c r="F133" t="s">
        <v>59</v>
      </c>
      <c r="G133" t="s">
        <v>59</v>
      </c>
      <c r="H133" t="s">
        <v>59</v>
      </c>
      <c r="I133" t="s">
        <v>59</v>
      </c>
      <c r="J133">
        <v>20</v>
      </c>
    </row>
    <row r="134" spans="1:10" x14ac:dyDescent="0.3">
      <c r="A134" s="1" t="s">
        <v>292</v>
      </c>
      <c r="B134" s="19">
        <v>42130</v>
      </c>
      <c r="C134" t="s">
        <v>70</v>
      </c>
      <c r="D134">
        <v>11</v>
      </c>
      <c r="E134">
        <v>27</v>
      </c>
      <c r="F134" t="s">
        <v>60</v>
      </c>
      <c r="G134" t="s">
        <v>60</v>
      </c>
      <c r="H134" t="s">
        <v>60</v>
      </c>
      <c r="I134" t="s">
        <v>60</v>
      </c>
      <c r="J134">
        <v>51</v>
      </c>
    </row>
    <row r="135" spans="1:10" x14ac:dyDescent="0.3">
      <c r="A135" s="1" t="s">
        <v>254</v>
      </c>
      <c r="B135" s="19">
        <v>42417</v>
      </c>
      <c r="C135" t="s">
        <v>70</v>
      </c>
      <c r="D135">
        <v>11</v>
      </c>
      <c r="E135">
        <v>21</v>
      </c>
      <c r="F135" t="s">
        <v>60</v>
      </c>
      <c r="G135" t="s">
        <v>60</v>
      </c>
      <c r="H135" t="s">
        <v>60</v>
      </c>
      <c r="I135" t="s">
        <v>60</v>
      </c>
      <c r="J135">
        <v>59</v>
      </c>
    </row>
    <row r="136" spans="1:10" x14ac:dyDescent="0.3">
      <c r="A136" s="1" t="s">
        <v>250</v>
      </c>
      <c r="B136" s="19">
        <v>42445</v>
      </c>
      <c r="C136" t="s">
        <v>70</v>
      </c>
      <c r="D136">
        <v>11</v>
      </c>
      <c r="E136">
        <v>13</v>
      </c>
      <c r="F136" t="s">
        <v>60</v>
      </c>
      <c r="G136" t="s">
        <v>60</v>
      </c>
      <c r="H136" t="s">
        <v>60</v>
      </c>
      <c r="I136" t="s">
        <v>60</v>
      </c>
      <c r="J136">
        <v>37</v>
      </c>
    </row>
    <row r="137" spans="1:10" x14ac:dyDescent="0.3">
      <c r="A137" s="1" t="s">
        <v>237</v>
      </c>
      <c r="B137" s="19">
        <v>42534</v>
      </c>
      <c r="C137" t="s">
        <v>70</v>
      </c>
      <c r="D137">
        <v>11</v>
      </c>
      <c r="E137">
        <v>26</v>
      </c>
      <c r="F137" t="s">
        <v>60</v>
      </c>
      <c r="G137" t="s">
        <v>60</v>
      </c>
      <c r="H137" t="s">
        <v>60</v>
      </c>
      <c r="I137" t="s">
        <v>60</v>
      </c>
      <c r="J137">
        <v>36</v>
      </c>
    </row>
    <row r="138" spans="1:10" x14ac:dyDescent="0.3">
      <c r="A138" s="1" t="s">
        <v>232</v>
      </c>
      <c r="B138" s="19">
        <v>42553</v>
      </c>
      <c r="C138" t="s">
        <v>70</v>
      </c>
      <c r="D138">
        <v>11</v>
      </c>
      <c r="E138">
        <v>25</v>
      </c>
      <c r="F138" t="s">
        <v>60</v>
      </c>
      <c r="G138" t="s">
        <v>60</v>
      </c>
      <c r="H138" t="s">
        <v>60</v>
      </c>
      <c r="I138" t="s">
        <v>60</v>
      </c>
      <c r="J138">
        <v>29</v>
      </c>
    </row>
    <row r="139" spans="1:10" x14ac:dyDescent="0.3">
      <c r="A139" s="1" t="s">
        <v>199</v>
      </c>
      <c r="B139" s="19">
        <v>42747</v>
      </c>
      <c r="C139" t="s">
        <v>70</v>
      </c>
      <c r="D139">
        <v>11</v>
      </c>
      <c r="E139">
        <v>17</v>
      </c>
      <c r="F139" t="s">
        <v>60</v>
      </c>
      <c r="G139" t="s">
        <v>60</v>
      </c>
      <c r="H139" t="s">
        <v>60</v>
      </c>
      <c r="I139" t="s">
        <v>60</v>
      </c>
      <c r="J139">
        <v>67</v>
      </c>
    </row>
    <row r="140" spans="1:10" x14ac:dyDescent="0.3">
      <c r="A140" s="1" t="s">
        <v>185</v>
      </c>
      <c r="B140" s="19">
        <v>42898</v>
      </c>
      <c r="C140" t="s">
        <v>70</v>
      </c>
      <c r="D140">
        <v>11</v>
      </c>
      <c r="E140">
        <v>8</v>
      </c>
      <c r="F140" t="s">
        <v>60</v>
      </c>
      <c r="G140" t="s">
        <v>60</v>
      </c>
      <c r="H140" t="s">
        <v>60</v>
      </c>
      <c r="I140" t="s">
        <v>60</v>
      </c>
      <c r="J140">
        <v>76</v>
      </c>
    </row>
    <row r="141" spans="1:10" x14ac:dyDescent="0.3">
      <c r="A141" s="1" t="s">
        <v>184</v>
      </c>
      <c r="B141" s="19">
        <v>42907</v>
      </c>
      <c r="C141" t="s">
        <v>70</v>
      </c>
      <c r="D141">
        <v>11</v>
      </c>
      <c r="E141">
        <v>7</v>
      </c>
      <c r="F141" t="s">
        <v>60</v>
      </c>
      <c r="G141" t="s">
        <v>60</v>
      </c>
      <c r="H141" t="s">
        <v>60</v>
      </c>
      <c r="I141" t="s">
        <v>60</v>
      </c>
      <c r="J141">
        <v>52</v>
      </c>
    </row>
    <row r="142" spans="1:10" x14ac:dyDescent="0.3">
      <c r="A142" s="1" t="s">
        <v>174</v>
      </c>
      <c r="B142" s="19">
        <v>43006</v>
      </c>
      <c r="C142" t="s">
        <v>70</v>
      </c>
      <c r="D142">
        <v>11</v>
      </c>
      <c r="E142">
        <v>15</v>
      </c>
      <c r="F142" t="s">
        <v>60</v>
      </c>
      <c r="G142" t="s">
        <v>60</v>
      </c>
      <c r="H142" t="s">
        <v>60</v>
      </c>
      <c r="I142" t="s">
        <v>60</v>
      </c>
      <c r="J142">
        <v>42</v>
      </c>
    </row>
    <row r="143" spans="1:10" x14ac:dyDescent="0.3">
      <c r="A143" s="1" t="s">
        <v>154</v>
      </c>
      <c r="B143" s="19">
        <v>43163</v>
      </c>
      <c r="C143" t="s">
        <v>70</v>
      </c>
      <c r="D143">
        <v>11</v>
      </c>
      <c r="E143">
        <v>22</v>
      </c>
      <c r="F143" t="s">
        <v>60</v>
      </c>
      <c r="G143" t="s">
        <v>60</v>
      </c>
      <c r="H143" t="s">
        <v>60</v>
      </c>
      <c r="I143" t="s">
        <v>60</v>
      </c>
      <c r="J143">
        <v>81</v>
      </c>
    </row>
    <row r="144" spans="1:10" x14ac:dyDescent="0.3">
      <c r="A144" s="1" t="s">
        <v>152</v>
      </c>
      <c r="B144" s="19">
        <v>43185</v>
      </c>
      <c r="C144" t="s">
        <v>70</v>
      </c>
      <c r="D144">
        <v>11</v>
      </c>
      <c r="E144">
        <v>30</v>
      </c>
      <c r="F144" t="s">
        <v>60</v>
      </c>
      <c r="G144" t="s">
        <v>60</v>
      </c>
      <c r="H144" t="s">
        <v>60</v>
      </c>
      <c r="I144" t="s">
        <v>60</v>
      </c>
      <c r="J144">
        <v>73</v>
      </c>
    </row>
    <row r="145" spans="1:10" x14ac:dyDescent="0.3">
      <c r="A145" s="1" t="s">
        <v>144</v>
      </c>
      <c r="B145" s="19">
        <v>43277</v>
      </c>
      <c r="C145" t="s">
        <v>70</v>
      </c>
      <c r="D145">
        <v>11</v>
      </c>
      <c r="E145">
        <v>13</v>
      </c>
      <c r="F145" t="s">
        <v>60</v>
      </c>
      <c r="G145" t="s">
        <v>60</v>
      </c>
      <c r="H145" t="s">
        <v>60</v>
      </c>
      <c r="I145" t="s">
        <v>60</v>
      </c>
      <c r="J145">
        <v>20</v>
      </c>
    </row>
    <row r="146" spans="1:10" x14ac:dyDescent="0.3">
      <c r="A146" s="1" t="s">
        <v>143</v>
      </c>
      <c r="B146" s="19">
        <v>43277</v>
      </c>
      <c r="C146" t="s">
        <v>70</v>
      </c>
      <c r="D146">
        <v>11</v>
      </c>
      <c r="E146">
        <v>13</v>
      </c>
      <c r="F146" t="s">
        <v>60</v>
      </c>
      <c r="G146" t="s">
        <v>60</v>
      </c>
      <c r="H146" t="s">
        <v>60</v>
      </c>
      <c r="I146" t="s">
        <v>60</v>
      </c>
      <c r="J146">
        <v>0</v>
      </c>
    </row>
    <row r="147" spans="1:10" x14ac:dyDescent="0.3">
      <c r="A147" s="1" t="s">
        <v>113</v>
      </c>
      <c r="B147" s="19">
        <v>43533</v>
      </c>
      <c r="C147" t="s">
        <v>70</v>
      </c>
      <c r="D147">
        <v>11</v>
      </c>
      <c r="E147">
        <v>13</v>
      </c>
      <c r="F147" t="s">
        <v>59</v>
      </c>
      <c r="G147" t="s">
        <v>59</v>
      </c>
      <c r="H147" t="s">
        <v>59</v>
      </c>
      <c r="I147" t="s">
        <v>59</v>
      </c>
      <c r="J147">
        <v>24</v>
      </c>
    </row>
    <row r="148" spans="1:10" x14ac:dyDescent="0.3">
      <c r="A148" s="1" t="s">
        <v>94</v>
      </c>
      <c r="B148" s="19">
        <v>43643</v>
      </c>
      <c r="C148" t="s">
        <v>70</v>
      </c>
      <c r="D148">
        <v>11</v>
      </c>
      <c r="E148">
        <v>23</v>
      </c>
      <c r="F148" t="s">
        <v>59</v>
      </c>
      <c r="G148" t="s">
        <v>59</v>
      </c>
      <c r="H148" t="s">
        <v>59</v>
      </c>
      <c r="I148" t="s">
        <v>59</v>
      </c>
      <c r="J148">
        <v>63</v>
      </c>
    </row>
    <row r="149" spans="1:10" x14ac:dyDescent="0.3">
      <c r="A149" s="1" t="s">
        <v>85</v>
      </c>
      <c r="B149" s="19">
        <v>43672</v>
      </c>
      <c r="C149" t="s">
        <v>70</v>
      </c>
      <c r="D149">
        <v>11</v>
      </c>
      <c r="E149">
        <v>10</v>
      </c>
      <c r="F149" t="s">
        <v>59</v>
      </c>
      <c r="G149" t="s">
        <v>59</v>
      </c>
      <c r="H149" t="s">
        <v>59</v>
      </c>
      <c r="I149" t="s">
        <v>59</v>
      </c>
      <c r="J149">
        <v>64</v>
      </c>
    </row>
    <row r="150" spans="1:10" x14ac:dyDescent="0.3">
      <c r="A150" s="1" t="s">
        <v>81</v>
      </c>
      <c r="B150" s="19">
        <v>43690</v>
      </c>
      <c r="C150" t="s">
        <v>70</v>
      </c>
      <c r="D150">
        <v>11</v>
      </c>
      <c r="E150">
        <v>20</v>
      </c>
      <c r="F150" t="s">
        <v>59</v>
      </c>
      <c r="G150" t="s">
        <v>59</v>
      </c>
      <c r="H150" t="s">
        <v>59</v>
      </c>
      <c r="I150" t="s">
        <v>59</v>
      </c>
      <c r="J150">
        <v>0</v>
      </c>
    </row>
    <row r="151" spans="1:10" x14ac:dyDescent="0.3">
      <c r="A151" s="1" t="s">
        <v>354</v>
      </c>
      <c r="B151" s="19">
        <v>41720</v>
      </c>
      <c r="C151" t="s">
        <v>70</v>
      </c>
      <c r="D151">
        <v>12</v>
      </c>
      <c r="E151">
        <v>24</v>
      </c>
      <c r="F151" t="s">
        <v>59</v>
      </c>
      <c r="G151" t="s">
        <v>60</v>
      </c>
      <c r="H151" t="s">
        <v>59</v>
      </c>
      <c r="I151" t="s">
        <v>59</v>
      </c>
      <c r="J151">
        <v>48</v>
      </c>
    </row>
    <row r="152" spans="1:10" x14ac:dyDescent="0.3">
      <c r="A152" s="1" t="s">
        <v>159</v>
      </c>
      <c r="B152" s="19">
        <v>43150</v>
      </c>
      <c r="C152" t="s">
        <v>70</v>
      </c>
      <c r="D152">
        <v>12</v>
      </c>
      <c r="E152">
        <v>21</v>
      </c>
      <c r="F152" t="s">
        <v>59</v>
      </c>
      <c r="G152" t="s">
        <v>59</v>
      </c>
      <c r="H152" t="s">
        <v>59</v>
      </c>
      <c r="I152" t="s">
        <v>59</v>
      </c>
      <c r="J152">
        <v>72</v>
      </c>
    </row>
    <row r="153" spans="1:10" x14ac:dyDescent="0.3">
      <c r="A153" s="1" t="s">
        <v>148</v>
      </c>
      <c r="B153" s="19">
        <v>43246</v>
      </c>
      <c r="C153" t="s">
        <v>70</v>
      </c>
      <c r="D153">
        <v>12</v>
      </c>
      <c r="E153">
        <v>29</v>
      </c>
      <c r="F153" t="s">
        <v>59</v>
      </c>
      <c r="G153" t="s">
        <v>59</v>
      </c>
      <c r="H153" t="s">
        <v>60</v>
      </c>
      <c r="I153" t="s">
        <v>60</v>
      </c>
      <c r="J153">
        <v>80</v>
      </c>
    </row>
    <row r="154" spans="1:10" x14ac:dyDescent="0.3">
      <c r="A154" s="1" t="s">
        <v>140</v>
      </c>
      <c r="B154" s="19">
        <v>43314</v>
      </c>
      <c r="C154" t="s">
        <v>70</v>
      </c>
      <c r="D154">
        <v>12</v>
      </c>
      <c r="E154">
        <v>29</v>
      </c>
      <c r="F154" t="s">
        <v>59</v>
      </c>
      <c r="G154" t="s">
        <v>59</v>
      </c>
      <c r="H154" t="s">
        <v>59</v>
      </c>
      <c r="I154" t="s">
        <v>59</v>
      </c>
      <c r="J154">
        <v>18</v>
      </c>
    </row>
    <row r="155" spans="1:10" x14ac:dyDescent="0.3">
      <c r="A155" s="1" t="s">
        <v>131</v>
      </c>
      <c r="B155" s="19">
        <v>43377</v>
      </c>
      <c r="C155" t="s">
        <v>70</v>
      </c>
      <c r="D155">
        <v>12</v>
      </c>
      <c r="E155">
        <v>28</v>
      </c>
      <c r="F155" t="s">
        <v>59</v>
      </c>
      <c r="G155" t="s">
        <v>59</v>
      </c>
      <c r="H155" t="s">
        <v>60</v>
      </c>
      <c r="I155" t="s">
        <v>59</v>
      </c>
      <c r="J155">
        <v>21</v>
      </c>
    </row>
    <row r="156" spans="1:10" x14ac:dyDescent="0.3">
      <c r="A156" s="1" t="s">
        <v>99</v>
      </c>
      <c r="B156" s="19">
        <v>43612</v>
      </c>
      <c r="C156" t="s">
        <v>70</v>
      </c>
      <c r="D156">
        <v>12</v>
      </c>
      <c r="E156">
        <v>11</v>
      </c>
      <c r="F156" t="s">
        <v>59</v>
      </c>
      <c r="G156" t="s">
        <v>59</v>
      </c>
      <c r="H156" t="s">
        <v>59</v>
      </c>
      <c r="I156" t="s">
        <v>60</v>
      </c>
      <c r="J156">
        <v>0</v>
      </c>
    </row>
    <row r="157" spans="1:10" x14ac:dyDescent="0.3">
      <c r="A157" s="1" t="s">
        <v>71</v>
      </c>
      <c r="B157" s="19">
        <v>43758</v>
      </c>
      <c r="C157" t="s">
        <v>70</v>
      </c>
      <c r="D157">
        <v>12</v>
      </c>
      <c r="E157">
        <v>18</v>
      </c>
      <c r="F157" t="s">
        <v>59</v>
      </c>
      <c r="G157" t="s">
        <v>59</v>
      </c>
      <c r="H157" t="s">
        <v>59</v>
      </c>
      <c r="I157" t="s">
        <v>59</v>
      </c>
      <c r="J157">
        <v>0</v>
      </c>
    </row>
    <row r="158" spans="1:10" x14ac:dyDescent="0.3">
      <c r="A158" s="1" t="s">
        <v>240</v>
      </c>
      <c r="B158" s="19">
        <v>42524</v>
      </c>
      <c r="C158" t="s">
        <v>386</v>
      </c>
      <c r="D158">
        <v>1</v>
      </c>
      <c r="E158">
        <v>3</v>
      </c>
      <c r="F158" t="s">
        <v>59</v>
      </c>
      <c r="G158" t="s">
        <v>59</v>
      </c>
      <c r="H158" t="s">
        <v>60</v>
      </c>
      <c r="I158" t="s">
        <v>59</v>
      </c>
      <c r="J158">
        <v>27</v>
      </c>
    </row>
    <row r="159" spans="1:10" x14ac:dyDescent="0.3">
      <c r="A159" s="1" t="s">
        <v>205</v>
      </c>
      <c r="B159" s="19">
        <v>42725</v>
      </c>
      <c r="C159" t="s">
        <v>386</v>
      </c>
      <c r="D159">
        <v>1</v>
      </c>
      <c r="E159">
        <v>3</v>
      </c>
      <c r="F159" t="s">
        <v>60</v>
      </c>
      <c r="G159" t="s">
        <v>59</v>
      </c>
      <c r="H159" t="s">
        <v>59</v>
      </c>
      <c r="I159" t="s">
        <v>59</v>
      </c>
      <c r="J159">
        <v>0</v>
      </c>
    </row>
    <row r="160" spans="1:10" x14ac:dyDescent="0.3">
      <c r="A160" s="1" t="s">
        <v>201</v>
      </c>
      <c r="B160" s="19">
        <v>42740</v>
      </c>
      <c r="C160" t="s">
        <v>386</v>
      </c>
      <c r="D160">
        <v>1</v>
      </c>
      <c r="E160">
        <v>3</v>
      </c>
      <c r="F160" t="s">
        <v>59</v>
      </c>
      <c r="G160" t="s">
        <v>59</v>
      </c>
      <c r="H160" t="s">
        <v>59</v>
      </c>
      <c r="I160" t="s">
        <v>59</v>
      </c>
      <c r="J160">
        <v>81</v>
      </c>
    </row>
    <row r="161" spans="1:10" x14ac:dyDescent="0.3">
      <c r="A161" s="1" t="s">
        <v>226</v>
      </c>
      <c r="B161" s="19">
        <v>42591</v>
      </c>
      <c r="C161" t="s">
        <v>386</v>
      </c>
      <c r="D161">
        <v>2</v>
      </c>
      <c r="E161">
        <v>11</v>
      </c>
      <c r="F161" t="s">
        <v>60</v>
      </c>
      <c r="G161" t="s">
        <v>60</v>
      </c>
      <c r="H161" t="s">
        <v>60</v>
      </c>
      <c r="I161" t="s">
        <v>60</v>
      </c>
      <c r="J161">
        <v>0</v>
      </c>
    </row>
    <row r="162" spans="1:10" x14ac:dyDescent="0.3">
      <c r="A162" s="1" t="s">
        <v>202</v>
      </c>
      <c r="B162" s="19">
        <v>42738</v>
      </c>
      <c r="C162" t="s">
        <v>386</v>
      </c>
      <c r="D162">
        <v>2</v>
      </c>
      <c r="E162">
        <v>11</v>
      </c>
      <c r="F162" t="s">
        <v>60</v>
      </c>
      <c r="G162" t="s">
        <v>60</v>
      </c>
      <c r="H162" t="s">
        <v>60</v>
      </c>
      <c r="I162" t="s">
        <v>60</v>
      </c>
      <c r="J162">
        <v>81</v>
      </c>
    </row>
    <row r="163" spans="1:10" x14ac:dyDescent="0.3">
      <c r="A163" s="1" t="s">
        <v>175</v>
      </c>
      <c r="B163" s="19">
        <v>43001</v>
      </c>
      <c r="C163" t="s">
        <v>386</v>
      </c>
      <c r="D163">
        <v>2</v>
      </c>
      <c r="E163">
        <v>11</v>
      </c>
      <c r="F163" t="s">
        <v>60</v>
      </c>
      <c r="G163" t="s">
        <v>60</v>
      </c>
      <c r="H163" t="s">
        <v>60</v>
      </c>
      <c r="I163" t="s">
        <v>60</v>
      </c>
      <c r="J163">
        <v>76</v>
      </c>
    </row>
    <row r="164" spans="1:10" x14ac:dyDescent="0.3">
      <c r="A164" s="1" t="s">
        <v>164</v>
      </c>
      <c r="B164" s="19">
        <v>43082</v>
      </c>
      <c r="C164" t="s">
        <v>386</v>
      </c>
      <c r="D164">
        <v>2</v>
      </c>
      <c r="E164">
        <v>11</v>
      </c>
      <c r="F164" t="s">
        <v>60</v>
      </c>
      <c r="G164" t="s">
        <v>60</v>
      </c>
      <c r="H164" t="s">
        <v>60</v>
      </c>
      <c r="I164" t="s">
        <v>60</v>
      </c>
      <c r="J164">
        <v>64</v>
      </c>
    </row>
    <row r="165" spans="1:10" x14ac:dyDescent="0.3">
      <c r="A165" s="1" t="s">
        <v>298</v>
      </c>
      <c r="B165" s="19">
        <v>42088</v>
      </c>
      <c r="C165" t="s">
        <v>386</v>
      </c>
      <c r="D165">
        <v>3</v>
      </c>
      <c r="E165">
        <v>24</v>
      </c>
      <c r="F165" t="s">
        <v>59</v>
      </c>
      <c r="G165" t="s">
        <v>59</v>
      </c>
      <c r="H165" t="s">
        <v>59</v>
      </c>
      <c r="I165" t="s">
        <v>59</v>
      </c>
      <c r="J165">
        <v>37</v>
      </c>
    </row>
    <row r="166" spans="1:10" x14ac:dyDescent="0.3">
      <c r="A166" s="1" t="s">
        <v>278</v>
      </c>
      <c r="B166" s="19">
        <v>42229</v>
      </c>
      <c r="C166" t="s">
        <v>386</v>
      </c>
      <c r="D166">
        <v>3</v>
      </c>
      <c r="E166">
        <v>24</v>
      </c>
      <c r="F166" t="s">
        <v>59</v>
      </c>
      <c r="G166" t="s">
        <v>59</v>
      </c>
      <c r="H166" t="s">
        <v>59</v>
      </c>
      <c r="I166" t="s">
        <v>59</v>
      </c>
      <c r="J166">
        <v>23</v>
      </c>
    </row>
    <row r="167" spans="1:10" x14ac:dyDescent="0.3">
      <c r="A167" s="1" t="s">
        <v>162</v>
      </c>
      <c r="B167" s="19">
        <v>43130</v>
      </c>
      <c r="C167" t="s">
        <v>386</v>
      </c>
      <c r="D167">
        <v>3</v>
      </c>
      <c r="E167">
        <v>27</v>
      </c>
      <c r="F167" t="s">
        <v>59</v>
      </c>
      <c r="G167" t="s">
        <v>59</v>
      </c>
      <c r="H167" t="s">
        <v>59</v>
      </c>
      <c r="I167" t="s">
        <v>59</v>
      </c>
      <c r="J167">
        <v>74</v>
      </c>
    </row>
    <row r="168" spans="1:10" x14ac:dyDescent="0.3">
      <c r="A168" s="1" t="s">
        <v>123</v>
      </c>
      <c r="B168" s="19">
        <v>43463</v>
      </c>
      <c r="C168" t="s">
        <v>386</v>
      </c>
      <c r="D168">
        <v>3</v>
      </c>
      <c r="E168">
        <v>19</v>
      </c>
      <c r="F168" t="s">
        <v>59</v>
      </c>
      <c r="G168" t="s">
        <v>59</v>
      </c>
      <c r="H168" t="s">
        <v>59</v>
      </c>
      <c r="I168" t="s">
        <v>59</v>
      </c>
      <c r="J168">
        <v>31</v>
      </c>
    </row>
    <row r="169" spans="1:10" x14ac:dyDescent="0.3">
      <c r="A169" s="1" t="s">
        <v>100</v>
      </c>
      <c r="B169" s="19">
        <v>43611</v>
      </c>
      <c r="C169" t="s">
        <v>386</v>
      </c>
      <c r="D169">
        <v>3</v>
      </c>
      <c r="E169">
        <v>16</v>
      </c>
      <c r="F169" t="s">
        <v>59</v>
      </c>
      <c r="G169" t="s">
        <v>59</v>
      </c>
      <c r="H169" t="s">
        <v>59</v>
      </c>
      <c r="I169" t="s">
        <v>59</v>
      </c>
      <c r="J169">
        <v>53</v>
      </c>
    </row>
    <row r="170" spans="1:10" x14ac:dyDescent="0.3">
      <c r="A170" s="1" t="s">
        <v>97</v>
      </c>
      <c r="B170" s="19">
        <v>43630</v>
      </c>
      <c r="C170" t="s">
        <v>386</v>
      </c>
      <c r="D170">
        <v>3</v>
      </c>
      <c r="E170">
        <v>8</v>
      </c>
      <c r="F170" t="s">
        <v>59</v>
      </c>
      <c r="G170" t="s">
        <v>59</v>
      </c>
      <c r="H170" t="s">
        <v>59</v>
      </c>
      <c r="I170" t="s">
        <v>59</v>
      </c>
      <c r="J170">
        <v>67</v>
      </c>
    </row>
    <row r="171" spans="1:10" x14ac:dyDescent="0.3">
      <c r="A171" s="1" t="s">
        <v>77</v>
      </c>
      <c r="B171" s="19">
        <v>43723</v>
      </c>
      <c r="C171" t="s">
        <v>386</v>
      </c>
      <c r="D171">
        <v>3</v>
      </c>
      <c r="E171">
        <v>29</v>
      </c>
      <c r="F171" t="s">
        <v>59</v>
      </c>
      <c r="G171" t="s">
        <v>59</v>
      </c>
      <c r="H171" t="s">
        <v>59</v>
      </c>
      <c r="I171" t="s">
        <v>59</v>
      </c>
      <c r="J171">
        <v>41</v>
      </c>
    </row>
    <row r="172" spans="1:10" x14ac:dyDescent="0.3">
      <c r="A172" s="1" t="s">
        <v>68</v>
      </c>
      <c r="B172" s="19">
        <v>43770</v>
      </c>
      <c r="C172" t="s">
        <v>386</v>
      </c>
      <c r="D172">
        <v>3</v>
      </c>
      <c r="E172">
        <v>13</v>
      </c>
      <c r="F172" t="s">
        <v>59</v>
      </c>
      <c r="G172" t="s">
        <v>59</v>
      </c>
      <c r="H172" t="s">
        <v>59</v>
      </c>
      <c r="I172" t="s">
        <v>59</v>
      </c>
      <c r="J172">
        <v>61</v>
      </c>
    </row>
    <row r="173" spans="1:10" x14ac:dyDescent="0.3">
      <c r="A173" s="1" t="s">
        <v>65</v>
      </c>
      <c r="B173" s="19">
        <v>43791</v>
      </c>
      <c r="C173" t="s">
        <v>386</v>
      </c>
      <c r="D173">
        <v>3</v>
      </c>
      <c r="E173">
        <v>10</v>
      </c>
      <c r="F173" t="s">
        <v>59</v>
      </c>
      <c r="G173" t="s">
        <v>59</v>
      </c>
      <c r="H173" t="s">
        <v>59</v>
      </c>
      <c r="I173" t="s">
        <v>59</v>
      </c>
      <c r="J173">
        <v>41</v>
      </c>
    </row>
    <row r="174" spans="1:10" x14ac:dyDescent="0.3">
      <c r="A174" s="1" t="s">
        <v>357</v>
      </c>
      <c r="B174" s="19">
        <v>41701</v>
      </c>
      <c r="C174" t="s">
        <v>386</v>
      </c>
      <c r="D174">
        <v>4</v>
      </c>
      <c r="E174">
        <v>29</v>
      </c>
      <c r="F174" t="s">
        <v>59</v>
      </c>
      <c r="G174" t="s">
        <v>59</v>
      </c>
      <c r="H174" t="s">
        <v>59</v>
      </c>
      <c r="I174" t="s">
        <v>59</v>
      </c>
      <c r="J174">
        <v>79</v>
      </c>
    </row>
    <row r="175" spans="1:10" x14ac:dyDescent="0.3">
      <c r="A175" s="1" t="s">
        <v>349</v>
      </c>
      <c r="B175" s="19">
        <v>41749</v>
      </c>
      <c r="C175" t="s">
        <v>386</v>
      </c>
      <c r="D175">
        <v>4</v>
      </c>
      <c r="E175">
        <v>13</v>
      </c>
      <c r="F175" t="s">
        <v>59</v>
      </c>
      <c r="G175" t="s">
        <v>59</v>
      </c>
      <c r="H175" t="s">
        <v>59</v>
      </c>
      <c r="I175" t="s">
        <v>59</v>
      </c>
      <c r="J175">
        <v>55</v>
      </c>
    </row>
    <row r="176" spans="1:10" x14ac:dyDescent="0.3">
      <c r="A176" s="1" t="s">
        <v>336</v>
      </c>
      <c r="B176" s="19">
        <v>41842</v>
      </c>
      <c r="C176" t="s">
        <v>386</v>
      </c>
      <c r="D176">
        <v>4</v>
      </c>
      <c r="E176">
        <v>13</v>
      </c>
      <c r="F176" t="s">
        <v>59</v>
      </c>
      <c r="G176" t="s">
        <v>59</v>
      </c>
      <c r="H176" t="s">
        <v>59</v>
      </c>
      <c r="I176" t="s">
        <v>59</v>
      </c>
      <c r="J176">
        <v>0</v>
      </c>
    </row>
    <row r="177" spans="1:10" x14ac:dyDescent="0.3">
      <c r="A177" s="1" t="s">
        <v>329</v>
      </c>
      <c r="B177" s="19">
        <v>41878</v>
      </c>
      <c r="C177" t="s">
        <v>386</v>
      </c>
      <c r="D177">
        <v>4</v>
      </c>
      <c r="E177">
        <v>7</v>
      </c>
      <c r="F177" t="s">
        <v>59</v>
      </c>
      <c r="G177" t="s">
        <v>59</v>
      </c>
      <c r="H177" t="s">
        <v>59</v>
      </c>
      <c r="I177" t="s">
        <v>59</v>
      </c>
      <c r="J177">
        <v>31</v>
      </c>
    </row>
    <row r="178" spans="1:10" x14ac:dyDescent="0.3">
      <c r="A178" s="1" t="s">
        <v>320</v>
      </c>
      <c r="B178" s="19">
        <v>41946</v>
      </c>
      <c r="C178" t="s">
        <v>386</v>
      </c>
      <c r="D178">
        <v>4</v>
      </c>
      <c r="E178">
        <v>25</v>
      </c>
      <c r="F178" t="s">
        <v>59</v>
      </c>
      <c r="G178" t="s">
        <v>59</v>
      </c>
      <c r="H178" t="s">
        <v>59</v>
      </c>
      <c r="I178" t="s">
        <v>59</v>
      </c>
      <c r="J178">
        <v>70</v>
      </c>
    </row>
    <row r="179" spans="1:10" x14ac:dyDescent="0.3">
      <c r="A179" s="1" t="s">
        <v>319</v>
      </c>
      <c r="B179" s="19">
        <v>41947</v>
      </c>
      <c r="C179" t="s">
        <v>386</v>
      </c>
      <c r="D179">
        <v>4</v>
      </c>
      <c r="E179">
        <v>7</v>
      </c>
      <c r="F179" t="s">
        <v>60</v>
      </c>
      <c r="G179" t="s">
        <v>60</v>
      </c>
      <c r="H179" t="s">
        <v>60</v>
      </c>
      <c r="I179" t="s">
        <v>60</v>
      </c>
      <c r="J179">
        <v>66</v>
      </c>
    </row>
    <row r="180" spans="1:10" x14ac:dyDescent="0.3">
      <c r="A180" s="1" t="s">
        <v>289</v>
      </c>
      <c r="B180" s="19">
        <v>42154</v>
      </c>
      <c r="C180" t="s">
        <v>386</v>
      </c>
      <c r="D180">
        <v>4</v>
      </c>
      <c r="E180">
        <v>10</v>
      </c>
      <c r="F180" t="s">
        <v>60</v>
      </c>
      <c r="G180" t="s">
        <v>60</v>
      </c>
      <c r="H180" t="s">
        <v>60</v>
      </c>
      <c r="I180" t="s">
        <v>60</v>
      </c>
      <c r="J180">
        <v>50</v>
      </c>
    </row>
    <row r="181" spans="1:10" x14ac:dyDescent="0.3">
      <c r="A181" s="1" t="s">
        <v>270</v>
      </c>
      <c r="B181" s="19">
        <v>42314</v>
      </c>
      <c r="C181" t="s">
        <v>386</v>
      </c>
      <c r="D181">
        <v>4</v>
      </c>
      <c r="E181">
        <v>22</v>
      </c>
      <c r="F181" t="s">
        <v>60</v>
      </c>
      <c r="G181" t="s">
        <v>60</v>
      </c>
      <c r="H181" t="s">
        <v>60</v>
      </c>
      <c r="I181" t="s">
        <v>60</v>
      </c>
      <c r="J181">
        <v>75</v>
      </c>
    </row>
    <row r="182" spans="1:10" x14ac:dyDescent="0.3">
      <c r="A182" s="1" t="s">
        <v>252</v>
      </c>
      <c r="B182" s="19">
        <v>42434</v>
      </c>
      <c r="C182" t="s">
        <v>386</v>
      </c>
      <c r="D182">
        <v>4</v>
      </c>
      <c r="E182">
        <v>14</v>
      </c>
      <c r="F182" t="s">
        <v>60</v>
      </c>
      <c r="G182" t="s">
        <v>60</v>
      </c>
      <c r="H182" t="s">
        <v>60</v>
      </c>
      <c r="I182" t="s">
        <v>60</v>
      </c>
      <c r="J182">
        <v>49</v>
      </c>
    </row>
    <row r="183" spans="1:10" x14ac:dyDescent="0.3">
      <c r="A183" s="1" t="s">
        <v>248</v>
      </c>
      <c r="B183" s="19">
        <v>42451</v>
      </c>
      <c r="C183" t="s">
        <v>386</v>
      </c>
      <c r="D183">
        <v>4</v>
      </c>
      <c r="E183">
        <v>13</v>
      </c>
      <c r="F183" t="s">
        <v>60</v>
      </c>
      <c r="G183" t="s">
        <v>60</v>
      </c>
      <c r="H183" t="s">
        <v>60</v>
      </c>
      <c r="I183" t="s">
        <v>60</v>
      </c>
      <c r="J183">
        <v>0</v>
      </c>
    </row>
    <row r="184" spans="1:10" x14ac:dyDescent="0.3">
      <c r="A184" s="1" t="s">
        <v>234</v>
      </c>
      <c r="B184" s="19">
        <v>42541</v>
      </c>
      <c r="C184" t="s">
        <v>386</v>
      </c>
      <c r="D184">
        <v>4</v>
      </c>
      <c r="E184">
        <v>26</v>
      </c>
      <c r="F184" t="s">
        <v>60</v>
      </c>
      <c r="G184" t="s">
        <v>60</v>
      </c>
      <c r="H184" t="s">
        <v>60</v>
      </c>
      <c r="I184" t="s">
        <v>60</v>
      </c>
      <c r="J184">
        <v>70</v>
      </c>
    </row>
    <row r="185" spans="1:10" x14ac:dyDescent="0.3">
      <c r="A185" s="1" t="s">
        <v>221</v>
      </c>
      <c r="B185" s="19">
        <v>42629</v>
      </c>
      <c r="C185" t="s">
        <v>386</v>
      </c>
      <c r="D185">
        <v>4</v>
      </c>
      <c r="E185">
        <v>26</v>
      </c>
      <c r="F185" t="s">
        <v>60</v>
      </c>
      <c r="G185" t="s">
        <v>60</v>
      </c>
      <c r="H185" t="s">
        <v>60</v>
      </c>
      <c r="I185" t="s">
        <v>60</v>
      </c>
      <c r="J185">
        <v>0</v>
      </c>
    </row>
    <row r="186" spans="1:10" x14ac:dyDescent="0.3">
      <c r="A186" s="1" t="s">
        <v>191</v>
      </c>
      <c r="B186" s="19">
        <v>42865</v>
      </c>
      <c r="C186" t="s">
        <v>386</v>
      </c>
      <c r="D186">
        <v>4</v>
      </c>
      <c r="E186">
        <v>29</v>
      </c>
      <c r="F186" t="s">
        <v>60</v>
      </c>
      <c r="G186" t="s">
        <v>60</v>
      </c>
      <c r="H186" t="s">
        <v>60</v>
      </c>
      <c r="I186" t="s">
        <v>60</v>
      </c>
      <c r="J186">
        <v>30</v>
      </c>
    </row>
    <row r="187" spans="1:10" x14ac:dyDescent="0.3">
      <c r="A187" s="1" t="s">
        <v>170</v>
      </c>
      <c r="B187" s="19">
        <v>43044</v>
      </c>
      <c r="C187" t="s">
        <v>386</v>
      </c>
      <c r="D187">
        <v>4</v>
      </c>
      <c r="E187">
        <v>30</v>
      </c>
      <c r="F187" t="s">
        <v>60</v>
      </c>
      <c r="G187" t="s">
        <v>60</v>
      </c>
      <c r="H187" t="s">
        <v>60</v>
      </c>
      <c r="I187" t="s">
        <v>60</v>
      </c>
      <c r="J187">
        <v>17</v>
      </c>
    </row>
    <row r="188" spans="1:10" x14ac:dyDescent="0.3">
      <c r="A188" s="1" t="s">
        <v>156</v>
      </c>
      <c r="B188" s="19">
        <v>43161</v>
      </c>
      <c r="C188" t="s">
        <v>386</v>
      </c>
      <c r="D188">
        <v>4</v>
      </c>
      <c r="E188">
        <v>15</v>
      </c>
      <c r="F188" t="s">
        <v>59</v>
      </c>
      <c r="G188" t="s">
        <v>59</v>
      </c>
      <c r="H188" t="s">
        <v>59</v>
      </c>
      <c r="I188" t="s">
        <v>59</v>
      </c>
      <c r="J188">
        <v>25</v>
      </c>
    </row>
    <row r="189" spans="1:10" x14ac:dyDescent="0.3">
      <c r="A189" s="1" t="s">
        <v>138</v>
      </c>
      <c r="B189" s="19">
        <v>43326</v>
      </c>
      <c r="C189" t="s">
        <v>386</v>
      </c>
      <c r="D189">
        <v>4</v>
      </c>
      <c r="E189">
        <v>16</v>
      </c>
      <c r="F189" t="s">
        <v>60</v>
      </c>
      <c r="G189" t="s">
        <v>60</v>
      </c>
      <c r="H189" t="s">
        <v>60</v>
      </c>
      <c r="I189" t="s">
        <v>60</v>
      </c>
      <c r="J189">
        <v>0</v>
      </c>
    </row>
    <row r="190" spans="1:10" x14ac:dyDescent="0.3">
      <c r="A190" s="1" t="s">
        <v>130</v>
      </c>
      <c r="B190" s="19">
        <v>43381</v>
      </c>
      <c r="C190" t="s">
        <v>386</v>
      </c>
      <c r="D190">
        <v>4</v>
      </c>
      <c r="E190">
        <v>15</v>
      </c>
      <c r="F190" t="s">
        <v>59</v>
      </c>
      <c r="G190" t="s">
        <v>59</v>
      </c>
      <c r="H190" t="s">
        <v>59</v>
      </c>
      <c r="I190" t="s">
        <v>59</v>
      </c>
      <c r="J190">
        <v>78</v>
      </c>
    </row>
    <row r="191" spans="1:10" x14ac:dyDescent="0.3">
      <c r="A191" s="1" t="s">
        <v>111</v>
      </c>
      <c r="B191" s="19">
        <v>43537</v>
      </c>
      <c r="C191" t="s">
        <v>386</v>
      </c>
      <c r="D191">
        <v>4</v>
      </c>
      <c r="E191">
        <v>27</v>
      </c>
      <c r="F191" t="s">
        <v>59</v>
      </c>
      <c r="G191" t="s">
        <v>59</v>
      </c>
      <c r="H191" t="s">
        <v>60</v>
      </c>
      <c r="I191" t="s">
        <v>59</v>
      </c>
      <c r="J191">
        <v>0</v>
      </c>
    </row>
    <row r="192" spans="1:10" x14ac:dyDescent="0.3">
      <c r="A192" s="1" t="s">
        <v>106</v>
      </c>
      <c r="B192" s="19">
        <v>43573</v>
      </c>
      <c r="C192" t="s">
        <v>386</v>
      </c>
      <c r="D192">
        <v>4</v>
      </c>
      <c r="E192">
        <v>15</v>
      </c>
      <c r="F192" t="s">
        <v>59</v>
      </c>
      <c r="G192" t="s">
        <v>59</v>
      </c>
      <c r="H192" t="s">
        <v>59</v>
      </c>
      <c r="I192" t="s">
        <v>59</v>
      </c>
      <c r="J192">
        <v>62</v>
      </c>
    </row>
    <row r="193" spans="1:10" x14ac:dyDescent="0.3">
      <c r="A193" s="1" t="s">
        <v>103</v>
      </c>
      <c r="B193" s="19">
        <v>43589</v>
      </c>
      <c r="C193" t="s">
        <v>386</v>
      </c>
      <c r="D193">
        <v>4</v>
      </c>
      <c r="E193">
        <v>25</v>
      </c>
      <c r="F193" t="s">
        <v>59</v>
      </c>
      <c r="G193" t="s">
        <v>59</v>
      </c>
      <c r="H193" t="s">
        <v>59</v>
      </c>
      <c r="I193" t="s">
        <v>59</v>
      </c>
      <c r="J193">
        <v>77</v>
      </c>
    </row>
    <row r="194" spans="1:10" x14ac:dyDescent="0.3">
      <c r="A194" s="1" t="s">
        <v>96</v>
      </c>
      <c r="B194" s="19">
        <v>43637</v>
      </c>
      <c r="C194" t="s">
        <v>386</v>
      </c>
      <c r="D194">
        <v>4</v>
      </c>
      <c r="E194">
        <v>29</v>
      </c>
      <c r="F194" t="s">
        <v>60</v>
      </c>
      <c r="G194" t="s">
        <v>59</v>
      </c>
      <c r="H194" t="s">
        <v>59</v>
      </c>
      <c r="I194" t="s">
        <v>59</v>
      </c>
      <c r="J194">
        <v>51</v>
      </c>
    </row>
    <row r="195" spans="1:10" x14ac:dyDescent="0.3">
      <c r="A195" s="1" t="s">
        <v>92</v>
      </c>
      <c r="B195" s="19">
        <v>43647</v>
      </c>
      <c r="C195" t="s">
        <v>386</v>
      </c>
      <c r="D195">
        <v>4</v>
      </c>
      <c r="E195">
        <v>19</v>
      </c>
      <c r="F195" t="s">
        <v>59</v>
      </c>
      <c r="G195" t="s">
        <v>59</v>
      </c>
      <c r="H195" t="s">
        <v>59</v>
      </c>
      <c r="I195" t="s">
        <v>59</v>
      </c>
      <c r="J195">
        <v>46</v>
      </c>
    </row>
    <row r="196" spans="1:10" x14ac:dyDescent="0.3">
      <c r="A196" s="1" t="s">
        <v>64</v>
      </c>
      <c r="B196" s="19">
        <v>43793</v>
      </c>
      <c r="C196" t="s">
        <v>386</v>
      </c>
      <c r="D196">
        <v>4</v>
      </c>
      <c r="E196">
        <v>30</v>
      </c>
      <c r="F196" t="s">
        <v>59</v>
      </c>
      <c r="G196" t="s">
        <v>59</v>
      </c>
      <c r="H196" t="s">
        <v>60</v>
      </c>
      <c r="I196" t="s">
        <v>59</v>
      </c>
      <c r="J196">
        <v>0</v>
      </c>
    </row>
    <row r="197" spans="1:10" x14ac:dyDescent="0.3">
      <c r="A197" s="1" t="s">
        <v>338</v>
      </c>
      <c r="B197" s="19">
        <v>41828</v>
      </c>
      <c r="C197" t="s">
        <v>386</v>
      </c>
      <c r="D197">
        <v>5</v>
      </c>
      <c r="E197">
        <v>25</v>
      </c>
      <c r="F197" t="s">
        <v>59</v>
      </c>
      <c r="G197" t="s">
        <v>59</v>
      </c>
      <c r="H197" t="s">
        <v>59</v>
      </c>
      <c r="I197" t="s">
        <v>60</v>
      </c>
      <c r="J197">
        <v>83</v>
      </c>
    </row>
    <row r="198" spans="1:10" x14ac:dyDescent="0.3">
      <c r="A198" s="1" t="s">
        <v>333</v>
      </c>
      <c r="B198" s="19">
        <v>41847</v>
      </c>
      <c r="C198" t="s">
        <v>386</v>
      </c>
      <c r="D198">
        <v>5</v>
      </c>
      <c r="E198">
        <v>14</v>
      </c>
      <c r="F198" t="s">
        <v>60</v>
      </c>
      <c r="G198" t="s">
        <v>60</v>
      </c>
      <c r="H198" t="s">
        <v>60</v>
      </c>
      <c r="I198" t="s">
        <v>60</v>
      </c>
      <c r="J198">
        <v>41</v>
      </c>
    </row>
    <row r="199" spans="1:10" x14ac:dyDescent="0.3">
      <c r="A199" s="1" t="s">
        <v>326</v>
      </c>
      <c r="B199" s="19">
        <v>41913</v>
      </c>
      <c r="C199" t="s">
        <v>386</v>
      </c>
      <c r="D199">
        <v>5</v>
      </c>
      <c r="E199">
        <v>8</v>
      </c>
      <c r="F199" t="s">
        <v>60</v>
      </c>
      <c r="G199" t="s">
        <v>60</v>
      </c>
      <c r="H199" t="s">
        <v>60</v>
      </c>
      <c r="I199" t="s">
        <v>60</v>
      </c>
      <c r="J199">
        <v>66</v>
      </c>
    </row>
    <row r="200" spans="1:10" x14ac:dyDescent="0.3">
      <c r="A200" s="1" t="s">
        <v>297</v>
      </c>
      <c r="B200" s="19">
        <v>42098</v>
      </c>
      <c r="C200" t="s">
        <v>386</v>
      </c>
      <c r="D200">
        <v>5</v>
      </c>
      <c r="E200">
        <v>25</v>
      </c>
      <c r="F200" t="s">
        <v>60</v>
      </c>
      <c r="G200" t="s">
        <v>60</v>
      </c>
      <c r="H200" t="s">
        <v>60</v>
      </c>
      <c r="I200" t="s">
        <v>60</v>
      </c>
      <c r="J200">
        <v>79</v>
      </c>
    </row>
    <row r="201" spans="1:10" x14ac:dyDescent="0.3">
      <c r="A201" s="1" t="s">
        <v>296</v>
      </c>
      <c r="B201" s="19">
        <v>42109</v>
      </c>
      <c r="C201" t="s">
        <v>386</v>
      </c>
      <c r="D201">
        <v>5</v>
      </c>
      <c r="E201">
        <v>23</v>
      </c>
      <c r="F201" t="s">
        <v>60</v>
      </c>
      <c r="G201" t="s">
        <v>60</v>
      </c>
      <c r="H201" t="s">
        <v>60</v>
      </c>
      <c r="I201" t="s">
        <v>60</v>
      </c>
      <c r="J201">
        <v>34</v>
      </c>
    </row>
    <row r="202" spans="1:10" x14ac:dyDescent="0.3">
      <c r="A202" s="1" t="s">
        <v>287</v>
      </c>
      <c r="B202" s="19">
        <v>42168</v>
      </c>
      <c r="C202" t="s">
        <v>386</v>
      </c>
      <c r="D202">
        <v>5</v>
      </c>
      <c r="E202">
        <v>27</v>
      </c>
      <c r="F202" t="s">
        <v>60</v>
      </c>
      <c r="G202" t="s">
        <v>60</v>
      </c>
      <c r="H202" t="s">
        <v>60</v>
      </c>
      <c r="I202" t="s">
        <v>60</v>
      </c>
      <c r="J202">
        <v>44</v>
      </c>
    </row>
    <row r="203" spans="1:10" x14ac:dyDescent="0.3">
      <c r="A203" s="1" t="s">
        <v>208</v>
      </c>
      <c r="B203" s="19">
        <v>42711</v>
      </c>
      <c r="C203" t="s">
        <v>386</v>
      </c>
      <c r="D203">
        <v>5</v>
      </c>
      <c r="E203">
        <v>24</v>
      </c>
      <c r="F203" t="s">
        <v>60</v>
      </c>
      <c r="G203" t="s">
        <v>60</v>
      </c>
      <c r="H203" t="s">
        <v>60</v>
      </c>
      <c r="I203" t="s">
        <v>60</v>
      </c>
      <c r="J203">
        <v>75</v>
      </c>
    </row>
    <row r="204" spans="1:10" x14ac:dyDescent="0.3">
      <c r="A204" s="1" t="s">
        <v>134</v>
      </c>
      <c r="B204" s="19">
        <v>43365</v>
      </c>
      <c r="C204" t="s">
        <v>386</v>
      </c>
      <c r="D204">
        <v>5</v>
      </c>
      <c r="E204">
        <v>12</v>
      </c>
      <c r="F204" t="s">
        <v>59</v>
      </c>
      <c r="G204" t="s">
        <v>59</v>
      </c>
      <c r="H204" t="s">
        <v>59</v>
      </c>
      <c r="I204" t="s">
        <v>59</v>
      </c>
      <c r="J204">
        <v>41</v>
      </c>
    </row>
    <row r="205" spans="1:10" x14ac:dyDescent="0.3">
      <c r="A205" s="1" t="s">
        <v>253</v>
      </c>
      <c r="B205" s="19">
        <v>42417</v>
      </c>
      <c r="C205" t="s">
        <v>386</v>
      </c>
      <c r="D205">
        <v>8</v>
      </c>
      <c r="E205">
        <v>14</v>
      </c>
      <c r="F205" t="s">
        <v>59</v>
      </c>
      <c r="G205" t="s">
        <v>59</v>
      </c>
      <c r="H205" t="s">
        <v>59</v>
      </c>
      <c r="I205" t="s">
        <v>59</v>
      </c>
      <c r="J205">
        <v>0</v>
      </c>
    </row>
    <row r="206" spans="1:10" x14ac:dyDescent="0.3">
      <c r="A206" s="1" t="s">
        <v>200</v>
      </c>
      <c r="B206" s="19">
        <v>42743</v>
      </c>
      <c r="C206" t="s">
        <v>386</v>
      </c>
      <c r="D206">
        <v>8</v>
      </c>
      <c r="E206">
        <v>25</v>
      </c>
      <c r="F206" t="s">
        <v>59</v>
      </c>
      <c r="G206" t="s">
        <v>59</v>
      </c>
      <c r="H206" t="s">
        <v>59</v>
      </c>
      <c r="I206" t="s">
        <v>59</v>
      </c>
      <c r="J206">
        <v>32</v>
      </c>
    </row>
    <row r="207" spans="1:10" x14ac:dyDescent="0.3">
      <c r="A207" s="1" t="s">
        <v>183</v>
      </c>
      <c r="B207" s="19">
        <v>42908</v>
      </c>
      <c r="C207" t="s">
        <v>386</v>
      </c>
      <c r="D207">
        <v>8</v>
      </c>
      <c r="E207">
        <v>20</v>
      </c>
      <c r="F207" t="s">
        <v>60</v>
      </c>
      <c r="G207" t="s">
        <v>60</v>
      </c>
      <c r="H207" t="s">
        <v>60</v>
      </c>
      <c r="I207" t="s">
        <v>60</v>
      </c>
      <c r="J207">
        <v>63</v>
      </c>
    </row>
    <row r="208" spans="1:10" x14ac:dyDescent="0.3">
      <c r="A208" s="1" t="s">
        <v>128</v>
      </c>
      <c r="B208" s="19">
        <v>43416</v>
      </c>
      <c r="C208" t="s">
        <v>386</v>
      </c>
      <c r="D208">
        <v>8</v>
      </c>
      <c r="E208">
        <v>23</v>
      </c>
      <c r="F208" t="s">
        <v>59</v>
      </c>
      <c r="G208" t="s">
        <v>59</v>
      </c>
      <c r="H208" t="s">
        <v>59</v>
      </c>
      <c r="I208" t="s">
        <v>59</v>
      </c>
      <c r="J208">
        <v>35</v>
      </c>
    </row>
    <row r="209" spans="1:10" x14ac:dyDescent="0.3">
      <c r="A209" s="1" t="s">
        <v>340</v>
      </c>
      <c r="B209" s="19">
        <v>41804</v>
      </c>
      <c r="C209" t="s">
        <v>386</v>
      </c>
      <c r="D209">
        <v>9</v>
      </c>
      <c r="E209">
        <v>21</v>
      </c>
      <c r="F209" t="s">
        <v>59</v>
      </c>
      <c r="G209" t="s">
        <v>59</v>
      </c>
      <c r="H209" t="s">
        <v>60</v>
      </c>
      <c r="I209" t="s">
        <v>59</v>
      </c>
      <c r="J209">
        <v>31</v>
      </c>
    </row>
    <row r="210" spans="1:10" x14ac:dyDescent="0.3">
      <c r="A210" s="1" t="s">
        <v>325</v>
      </c>
      <c r="B210" s="19">
        <v>41916</v>
      </c>
      <c r="C210" t="s">
        <v>386</v>
      </c>
      <c r="D210">
        <v>9</v>
      </c>
      <c r="E210">
        <v>29</v>
      </c>
      <c r="F210" t="s">
        <v>60</v>
      </c>
      <c r="G210" t="s">
        <v>60</v>
      </c>
      <c r="H210" t="s">
        <v>60</v>
      </c>
      <c r="I210" t="s">
        <v>60</v>
      </c>
      <c r="J210">
        <v>68</v>
      </c>
    </row>
    <row r="211" spans="1:10" x14ac:dyDescent="0.3">
      <c r="A211" s="1" t="s">
        <v>322</v>
      </c>
      <c r="B211" s="19">
        <v>41925</v>
      </c>
      <c r="C211" t="s">
        <v>386</v>
      </c>
      <c r="D211">
        <v>9</v>
      </c>
      <c r="E211">
        <v>18</v>
      </c>
      <c r="F211" t="s">
        <v>60</v>
      </c>
      <c r="G211" t="s">
        <v>60</v>
      </c>
      <c r="H211" t="s">
        <v>60</v>
      </c>
      <c r="I211" t="s">
        <v>60</v>
      </c>
      <c r="J211">
        <v>0</v>
      </c>
    </row>
    <row r="212" spans="1:10" x14ac:dyDescent="0.3">
      <c r="A212" s="1" t="s">
        <v>262</v>
      </c>
      <c r="B212" s="19">
        <v>42352</v>
      </c>
      <c r="C212" t="s">
        <v>386</v>
      </c>
      <c r="D212">
        <v>9</v>
      </c>
      <c r="E212">
        <v>14</v>
      </c>
      <c r="F212" t="s">
        <v>60</v>
      </c>
      <c r="G212" t="s">
        <v>60</v>
      </c>
      <c r="H212" t="s">
        <v>60</v>
      </c>
      <c r="I212" t="s">
        <v>60</v>
      </c>
      <c r="J212">
        <v>76</v>
      </c>
    </row>
    <row r="213" spans="1:10" x14ac:dyDescent="0.3">
      <c r="A213" s="1" t="s">
        <v>145</v>
      </c>
      <c r="B213" s="19">
        <v>43268</v>
      </c>
      <c r="C213" t="s">
        <v>386</v>
      </c>
      <c r="D213">
        <v>9</v>
      </c>
      <c r="E213">
        <v>26</v>
      </c>
      <c r="F213" t="s">
        <v>60</v>
      </c>
      <c r="G213" t="s">
        <v>59</v>
      </c>
      <c r="H213" t="s">
        <v>59</v>
      </c>
      <c r="I213" t="s">
        <v>59</v>
      </c>
      <c r="J213">
        <v>81</v>
      </c>
    </row>
    <row r="214" spans="1:10" x14ac:dyDescent="0.3">
      <c r="A214" s="1" t="s">
        <v>294</v>
      </c>
      <c r="B214" s="19">
        <v>42110</v>
      </c>
      <c r="C214" t="s">
        <v>386</v>
      </c>
      <c r="D214">
        <v>10</v>
      </c>
      <c r="E214">
        <v>17</v>
      </c>
      <c r="F214" t="s">
        <v>59</v>
      </c>
      <c r="G214" t="s">
        <v>59</v>
      </c>
      <c r="H214" t="s">
        <v>59</v>
      </c>
      <c r="I214" t="s">
        <v>59</v>
      </c>
      <c r="J214">
        <v>0</v>
      </c>
    </row>
    <row r="215" spans="1:10" x14ac:dyDescent="0.3">
      <c r="A215" s="1" t="s">
        <v>204</v>
      </c>
      <c r="B215" s="19">
        <v>42727</v>
      </c>
      <c r="C215" t="s">
        <v>386</v>
      </c>
      <c r="D215">
        <v>10</v>
      </c>
      <c r="E215">
        <v>26</v>
      </c>
      <c r="F215" t="s">
        <v>59</v>
      </c>
      <c r="G215" t="s">
        <v>59</v>
      </c>
      <c r="H215" t="s">
        <v>59</v>
      </c>
      <c r="I215" t="s">
        <v>59</v>
      </c>
      <c r="J215">
        <v>73</v>
      </c>
    </row>
    <row r="216" spans="1:10" x14ac:dyDescent="0.3">
      <c r="A216" s="1" t="s">
        <v>189</v>
      </c>
      <c r="B216" s="19">
        <v>42873</v>
      </c>
      <c r="C216" t="s">
        <v>386</v>
      </c>
      <c r="D216">
        <v>10</v>
      </c>
      <c r="E216">
        <v>21</v>
      </c>
      <c r="F216" t="s">
        <v>59</v>
      </c>
      <c r="G216" t="s">
        <v>59</v>
      </c>
      <c r="H216" t="s">
        <v>59</v>
      </c>
      <c r="I216" t="s">
        <v>59</v>
      </c>
      <c r="J216">
        <v>0</v>
      </c>
    </row>
    <row r="217" spans="1:10" x14ac:dyDescent="0.3">
      <c r="A217" s="1" t="s">
        <v>135</v>
      </c>
      <c r="B217" s="19">
        <v>43362</v>
      </c>
      <c r="C217" t="s">
        <v>386</v>
      </c>
      <c r="D217">
        <v>10</v>
      </c>
      <c r="E217">
        <v>23</v>
      </c>
      <c r="F217" t="s">
        <v>60</v>
      </c>
      <c r="G217" t="s">
        <v>60</v>
      </c>
      <c r="H217" t="s">
        <v>60</v>
      </c>
      <c r="I217" t="s">
        <v>60</v>
      </c>
      <c r="J217">
        <v>22</v>
      </c>
    </row>
    <row r="218" spans="1:10" x14ac:dyDescent="0.3">
      <c r="A218" s="1" t="s">
        <v>107</v>
      </c>
      <c r="B218" s="19">
        <v>43572</v>
      </c>
      <c r="C218" t="s">
        <v>386</v>
      </c>
      <c r="D218">
        <v>10</v>
      </c>
      <c r="E218">
        <v>21</v>
      </c>
      <c r="F218" t="s">
        <v>59</v>
      </c>
      <c r="G218" t="s">
        <v>59</v>
      </c>
      <c r="H218" t="s">
        <v>59</v>
      </c>
      <c r="I218" t="s">
        <v>59</v>
      </c>
      <c r="J218">
        <v>22</v>
      </c>
    </row>
    <row r="219" spans="1:10" x14ac:dyDescent="0.3">
      <c r="A219" s="1" t="s">
        <v>61</v>
      </c>
      <c r="B219" s="19">
        <v>43809</v>
      </c>
      <c r="C219" t="s">
        <v>386</v>
      </c>
      <c r="D219">
        <v>10</v>
      </c>
      <c r="E219">
        <v>18</v>
      </c>
      <c r="F219" t="s">
        <v>60</v>
      </c>
      <c r="G219" t="s">
        <v>59</v>
      </c>
      <c r="H219" t="s">
        <v>59</v>
      </c>
      <c r="I219" t="s">
        <v>59</v>
      </c>
      <c r="J219">
        <v>39</v>
      </c>
    </row>
    <row r="220" spans="1:10" x14ac:dyDescent="0.3">
      <c r="A220" s="1" t="s">
        <v>342</v>
      </c>
      <c r="B220" s="19">
        <v>41796</v>
      </c>
      <c r="C220" t="s">
        <v>386</v>
      </c>
      <c r="D220">
        <v>11</v>
      </c>
      <c r="E220">
        <v>14</v>
      </c>
      <c r="F220" t="s">
        <v>59</v>
      </c>
      <c r="G220" t="s">
        <v>59</v>
      </c>
      <c r="H220" t="s">
        <v>59</v>
      </c>
      <c r="I220" t="s">
        <v>59</v>
      </c>
      <c r="J220">
        <v>61</v>
      </c>
    </row>
    <row r="221" spans="1:10" x14ac:dyDescent="0.3">
      <c r="A221" s="1" t="s">
        <v>276</v>
      </c>
      <c r="B221" s="19">
        <v>42250</v>
      </c>
      <c r="C221" t="s">
        <v>386</v>
      </c>
      <c r="D221">
        <v>11</v>
      </c>
      <c r="E221">
        <v>8</v>
      </c>
      <c r="F221" t="s">
        <v>60</v>
      </c>
      <c r="G221" t="s">
        <v>60</v>
      </c>
      <c r="H221" t="s">
        <v>60</v>
      </c>
      <c r="I221" t="s">
        <v>60</v>
      </c>
      <c r="J221">
        <v>30</v>
      </c>
    </row>
    <row r="222" spans="1:10" x14ac:dyDescent="0.3">
      <c r="A222" s="1" t="s">
        <v>242</v>
      </c>
      <c r="B222" s="19">
        <v>42511</v>
      </c>
      <c r="C222" t="s">
        <v>88</v>
      </c>
      <c r="D222">
        <v>1</v>
      </c>
      <c r="E222">
        <v>3</v>
      </c>
      <c r="F222" t="s">
        <v>59</v>
      </c>
      <c r="G222" t="s">
        <v>59</v>
      </c>
      <c r="H222" t="s">
        <v>59</v>
      </c>
      <c r="I222" t="s">
        <v>59</v>
      </c>
      <c r="J222">
        <v>25</v>
      </c>
    </row>
    <row r="223" spans="1:10" x14ac:dyDescent="0.3">
      <c r="A223" s="1" t="s">
        <v>223</v>
      </c>
      <c r="B223" s="19">
        <v>42607</v>
      </c>
      <c r="C223" t="s">
        <v>88</v>
      </c>
      <c r="D223">
        <v>2</v>
      </c>
      <c r="E223">
        <v>11</v>
      </c>
      <c r="F223" t="s">
        <v>60</v>
      </c>
      <c r="G223" t="s">
        <v>60</v>
      </c>
      <c r="H223" t="s">
        <v>60</v>
      </c>
      <c r="I223" t="s">
        <v>60</v>
      </c>
      <c r="J223">
        <v>0</v>
      </c>
    </row>
    <row r="224" spans="1:10" x14ac:dyDescent="0.3">
      <c r="A224" s="1" t="s">
        <v>305</v>
      </c>
      <c r="B224" s="19">
        <v>42036</v>
      </c>
      <c r="C224" t="s">
        <v>88</v>
      </c>
      <c r="D224">
        <v>3</v>
      </c>
      <c r="E224">
        <v>13</v>
      </c>
      <c r="F224" t="s">
        <v>59</v>
      </c>
      <c r="G224" t="s">
        <v>59</v>
      </c>
      <c r="H224" t="s">
        <v>59</v>
      </c>
      <c r="I224" t="s">
        <v>59</v>
      </c>
      <c r="J224">
        <v>0</v>
      </c>
    </row>
    <row r="225" spans="1:10" x14ac:dyDescent="0.3">
      <c r="A225" s="1" t="s">
        <v>265</v>
      </c>
      <c r="B225" s="19">
        <v>42349</v>
      </c>
      <c r="C225" t="s">
        <v>88</v>
      </c>
      <c r="D225">
        <v>3</v>
      </c>
      <c r="E225">
        <v>11</v>
      </c>
      <c r="F225" t="s">
        <v>59</v>
      </c>
      <c r="G225" t="s">
        <v>59</v>
      </c>
      <c r="H225" t="s">
        <v>59</v>
      </c>
      <c r="I225" t="s">
        <v>59</v>
      </c>
      <c r="J225">
        <v>55</v>
      </c>
    </row>
    <row r="226" spans="1:10" x14ac:dyDescent="0.3">
      <c r="A226" s="1" t="s">
        <v>241</v>
      </c>
      <c r="B226" s="19">
        <v>42523</v>
      </c>
      <c r="C226" t="s">
        <v>88</v>
      </c>
      <c r="D226">
        <v>3</v>
      </c>
      <c r="E226">
        <v>21</v>
      </c>
      <c r="F226" t="s">
        <v>59</v>
      </c>
      <c r="G226" t="s">
        <v>59</v>
      </c>
      <c r="H226" t="s">
        <v>59</v>
      </c>
      <c r="I226" t="s">
        <v>59</v>
      </c>
      <c r="J226">
        <v>0</v>
      </c>
    </row>
    <row r="227" spans="1:10" x14ac:dyDescent="0.3">
      <c r="A227" s="1" t="s">
        <v>179</v>
      </c>
      <c r="B227" s="19">
        <v>42942</v>
      </c>
      <c r="C227" t="s">
        <v>88</v>
      </c>
      <c r="D227">
        <v>3</v>
      </c>
      <c r="E227">
        <v>16</v>
      </c>
      <c r="F227" t="s">
        <v>59</v>
      </c>
      <c r="G227" t="s">
        <v>59</v>
      </c>
      <c r="H227" t="s">
        <v>59</v>
      </c>
      <c r="I227" t="s">
        <v>59</v>
      </c>
      <c r="J227">
        <v>37</v>
      </c>
    </row>
    <row r="228" spans="1:10" x14ac:dyDescent="0.3">
      <c r="A228" s="1" t="s">
        <v>150</v>
      </c>
      <c r="B228" s="19">
        <v>43223</v>
      </c>
      <c r="C228" t="s">
        <v>88</v>
      </c>
      <c r="D228">
        <v>5</v>
      </c>
      <c r="E228">
        <v>22</v>
      </c>
      <c r="F228" t="s">
        <v>59</v>
      </c>
      <c r="G228" t="s">
        <v>59</v>
      </c>
      <c r="H228" t="s">
        <v>59</v>
      </c>
      <c r="I228" t="s">
        <v>59</v>
      </c>
      <c r="J228">
        <v>53</v>
      </c>
    </row>
    <row r="229" spans="1:10" x14ac:dyDescent="0.3">
      <c r="A229" s="1" t="s">
        <v>127</v>
      </c>
      <c r="B229" s="19">
        <v>43417</v>
      </c>
      <c r="C229" t="s">
        <v>88</v>
      </c>
      <c r="D229">
        <v>5</v>
      </c>
      <c r="E229">
        <v>16</v>
      </c>
      <c r="F229" t="s">
        <v>59</v>
      </c>
      <c r="G229" t="s">
        <v>59</v>
      </c>
      <c r="H229" t="s">
        <v>59</v>
      </c>
      <c r="I229" t="s">
        <v>59</v>
      </c>
      <c r="J229">
        <v>23</v>
      </c>
    </row>
    <row r="230" spans="1:10" x14ac:dyDescent="0.3">
      <c r="A230" s="1" t="s">
        <v>277</v>
      </c>
      <c r="B230" s="19">
        <v>42234</v>
      </c>
      <c r="C230" t="s">
        <v>88</v>
      </c>
      <c r="D230">
        <v>8</v>
      </c>
      <c r="E230">
        <v>11</v>
      </c>
      <c r="F230" t="s">
        <v>59</v>
      </c>
      <c r="G230" t="s">
        <v>59</v>
      </c>
      <c r="H230" t="s">
        <v>59</v>
      </c>
      <c r="I230" t="s">
        <v>59</v>
      </c>
      <c r="J230">
        <v>0</v>
      </c>
    </row>
    <row r="231" spans="1:10" x14ac:dyDescent="0.3">
      <c r="A231" s="1" t="s">
        <v>149</v>
      </c>
      <c r="B231" s="19">
        <v>43229</v>
      </c>
      <c r="C231" t="s">
        <v>88</v>
      </c>
      <c r="D231">
        <v>8</v>
      </c>
      <c r="E231">
        <v>20</v>
      </c>
      <c r="F231" t="s">
        <v>59</v>
      </c>
      <c r="G231" t="s">
        <v>59</v>
      </c>
      <c r="H231" t="s">
        <v>60</v>
      </c>
      <c r="I231" t="s">
        <v>59</v>
      </c>
      <c r="J231">
        <v>76</v>
      </c>
    </row>
    <row r="232" spans="1:10" x14ac:dyDescent="0.3">
      <c r="A232" s="1" t="s">
        <v>272</v>
      </c>
      <c r="B232" s="19">
        <v>42291</v>
      </c>
      <c r="C232" t="s">
        <v>88</v>
      </c>
      <c r="D232">
        <v>9</v>
      </c>
      <c r="E232">
        <v>18</v>
      </c>
      <c r="F232" t="s">
        <v>60</v>
      </c>
      <c r="G232" t="s">
        <v>60</v>
      </c>
      <c r="H232" t="s">
        <v>60</v>
      </c>
      <c r="I232" t="s">
        <v>60</v>
      </c>
      <c r="J232">
        <v>49</v>
      </c>
    </row>
    <row r="233" spans="1:10" x14ac:dyDescent="0.3">
      <c r="A233" s="1" t="s">
        <v>227</v>
      </c>
      <c r="B233" s="19">
        <v>42585</v>
      </c>
      <c r="C233" t="s">
        <v>88</v>
      </c>
      <c r="D233">
        <v>9</v>
      </c>
      <c r="E233">
        <v>21</v>
      </c>
      <c r="F233" t="s">
        <v>60</v>
      </c>
      <c r="G233" t="s">
        <v>60</v>
      </c>
      <c r="H233" t="s">
        <v>60</v>
      </c>
      <c r="I233" t="s">
        <v>60</v>
      </c>
      <c r="J233">
        <v>55</v>
      </c>
    </row>
    <row r="234" spans="1:10" x14ac:dyDescent="0.3">
      <c r="A234" s="1" t="s">
        <v>89</v>
      </c>
      <c r="B234" s="19">
        <v>43658</v>
      </c>
      <c r="C234" t="s">
        <v>88</v>
      </c>
      <c r="D234">
        <v>9</v>
      </c>
      <c r="E234">
        <v>14</v>
      </c>
      <c r="F234" t="s">
        <v>60</v>
      </c>
      <c r="G234" t="s">
        <v>60</v>
      </c>
      <c r="H234" t="s">
        <v>60</v>
      </c>
      <c r="I234" t="s">
        <v>60</v>
      </c>
      <c r="J234">
        <v>80</v>
      </c>
    </row>
    <row r="235" spans="1:10" x14ac:dyDescent="0.3">
      <c r="A235" s="1" t="s">
        <v>231</v>
      </c>
      <c r="B235" s="19">
        <v>42562</v>
      </c>
      <c r="C235" t="s">
        <v>88</v>
      </c>
      <c r="D235">
        <v>10</v>
      </c>
      <c r="E235">
        <v>14</v>
      </c>
      <c r="F235" t="s">
        <v>59</v>
      </c>
      <c r="G235" t="s">
        <v>59</v>
      </c>
      <c r="H235" t="s">
        <v>59</v>
      </c>
      <c r="I235" t="s">
        <v>59</v>
      </c>
      <c r="J235">
        <v>0</v>
      </c>
    </row>
    <row r="236" spans="1:10" x14ac:dyDescent="0.3">
      <c r="A236" s="1" t="s">
        <v>220</v>
      </c>
      <c r="B236" s="19">
        <v>42634</v>
      </c>
      <c r="C236" t="s">
        <v>88</v>
      </c>
      <c r="D236">
        <v>10</v>
      </c>
      <c r="E236">
        <v>28</v>
      </c>
      <c r="F236" t="s">
        <v>59</v>
      </c>
      <c r="G236" t="s">
        <v>59</v>
      </c>
      <c r="H236" t="s">
        <v>59</v>
      </c>
      <c r="I236" t="s">
        <v>59</v>
      </c>
      <c r="J236">
        <v>20</v>
      </c>
    </row>
    <row r="237" spans="1:10" x14ac:dyDescent="0.3">
      <c r="A237" s="1" t="s">
        <v>125</v>
      </c>
      <c r="B237" s="19">
        <v>43450</v>
      </c>
      <c r="C237" t="s">
        <v>88</v>
      </c>
      <c r="D237">
        <v>10</v>
      </c>
      <c r="E237">
        <v>10</v>
      </c>
      <c r="F237" t="s">
        <v>59</v>
      </c>
      <c r="G237" t="s">
        <v>59</v>
      </c>
      <c r="H237" t="s">
        <v>59</v>
      </c>
      <c r="I237" t="s">
        <v>59</v>
      </c>
      <c r="J237">
        <v>0</v>
      </c>
    </row>
    <row r="238" spans="1:10" x14ac:dyDescent="0.3">
      <c r="A238" s="1" t="s">
        <v>335</v>
      </c>
      <c r="B238" s="19">
        <v>41842</v>
      </c>
      <c r="C238" t="s">
        <v>88</v>
      </c>
      <c r="D238">
        <v>11</v>
      </c>
      <c r="E238">
        <v>19</v>
      </c>
      <c r="F238" t="s">
        <v>59</v>
      </c>
      <c r="G238" t="s">
        <v>59</v>
      </c>
      <c r="H238" t="s">
        <v>60</v>
      </c>
      <c r="I238" t="s">
        <v>59</v>
      </c>
      <c r="J238">
        <v>50</v>
      </c>
    </row>
    <row r="239" spans="1:10" x14ac:dyDescent="0.3">
      <c r="A239" s="1" t="s">
        <v>328</v>
      </c>
      <c r="B239" s="19">
        <v>41880</v>
      </c>
      <c r="C239" t="s">
        <v>88</v>
      </c>
      <c r="D239">
        <v>11</v>
      </c>
      <c r="E239">
        <v>16</v>
      </c>
      <c r="F239" t="s">
        <v>59</v>
      </c>
      <c r="G239" t="s">
        <v>59</v>
      </c>
      <c r="H239" t="s">
        <v>59</v>
      </c>
      <c r="I239" t="s">
        <v>60</v>
      </c>
      <c r="J239">
        <v>54</v>
      </c>
    </row>
    <row r="240" spans="1:10" x14ac:dyDescent="0.3">
      <c r="A240" s="1" t="s">
        <v>176</v>
      </c>
      <c r="B240" s="19">
        <v>42987</v>
      </c>
      <c r="C240" t="s">
        <v>88</v>
      </c>
      <c r="D240">
        <v>12</v>
      </c>
      <c r="E240">
        <v>26</v>
      </c>
      <c r="F240" t="s">
        <v>59</v>
      </c>
      <c r="G240" t="s">
        <v>59</v>
      </c>
      <c r="H240" t="s">
        <v>59</v>
      </c>
      <c r="I240" t="s">
        <v>59</v>
      </c>
      <c r="J240">
        <v>0</v>
      </c>
    </row>
    <row r="241" spans="1:10" x14ac:dyDescent="0.3">
      <c r="A241" s="1" t="s">
        <v>280</v>
      </c>
      <c r="B241" s="19">
        <v>42214</v>
      </c>
      <c r="C241" t="s">
        <v>66</v>
      </c>
      <c r="D241">
        <v>1</v>
      </c>
      <c r="E241">
        <v>7</v>
      </c>
      <c r="F241" t="s">
        <v>59</v>
      </c>
      <c r="G241" t="s">
        <v>59</v>
      </c>
      <c r="H241" t="s">
        <v>59</v>
      </c>
      <c r="I241" t="s">
        <v>59</v>
      </c>
      <c r="J241">
        <v>38</v>
      </c>
    </row>
    <row r="242" spans="1:10" x14ac:dyDescent="0.3">
      <c r="A242" s="1" t="s">
        <v>267</v>
      </c>
      <c r="B242" s="19">
        <v>42325</v>
      </c>
      <c r="C242" t="s">
        <v>66</v>
      </c>
      <c r="D242">
        <v>1</v>
      </c>
      <c r="E242">
        <v>7</v>
      </c>
      <c r="F242" t="s">
        <v>59</v>
      </c>
      <c r="G242" t="s">
        <v>59</v>
      </c>
      <c r="H242" t="s">
        <v>59</v>
      </c>
      <c r="I242" t="s">
        <v>59</v>
      </c>
      <c r="J242">
        <v>52</v>
      </c>
    </row>
    <row r="243" spans="1:10" x14ac:dyDescent="0.3">
      <c r="A243" s="1" t="s">
        <v>244</v>
      </c>
      <c r="B243" s="19">
        <v>42470</v>
      </c>
      <c r="C243" t="s">
        <v>66</v>
      </c>
      <c r="D243">
        <v>1</v>
      </c>
      <c r="E243">
        <v>7</v>
      </c>
      <c r="F243" t="s">
        <v>60</v>
      </c>
      <c r="G243" t="s">
        <v>60</v>
      </c>
      <c r="H243" t="s">
        <v>60</v>
      </c>
      <c r="I243" t="s">
        <v>60</v>
      </c>
      <c r="J243">
        <v>0</v>
      </c>
    </row>
    <row r="244" spans="1:10" x14ac:dyDescent="0.3">
      <c r="A244" s="1" t="s">
        <v>239</v>
      </c>
      <c r="B244" s="19">
        <v>42527</v>
      </c>
      <c r="C244" t="s">
        <v>66</v>
      </c>
      <c r="D244">
        <v>1</v>
      </c>
      <c r="E244">
        <v>3</v>
      </c>
      <c r="F244" t="s">
        <v>59</v>
      </c>
      <c r="G244" t="s">
        <v>59</v>
      </c>
      <c r="H244" t="s">
        <v>59</v>
      </c>
      <c r="I244" t="s">
        <v>59</v>
      </c>
      <c r="J244">
        <v>48</v>
      </c>
    </row>
    <row r="245" spans="1:10" x14ac:dyDescent="0.3">
      <c r="A245" s="1" t="s">
        <v>196</v>
      </c>
      <c r="B245" s="19">
        <v>42778</v>
      </c>
      <c r="C245" t="s">
        <v>66</v>
      </c>
      <c r="D245">
        <v>1</v>
      </c>
      <c r="E245">
        <v>3</v>
      </c>
      <c r="F245" t="s">
        <v>59</v>
      </c>
      <c r="G245" t="s">
        <v>59</v>
      </c>
      <c r="H245" t="s">
        <v>60</v>
      </c>
      <c r="I245" t="s">
        <v>59</v>
      </c>
      <c r="J245">
        <v>39</v>
      </c>
    </row>
    <row r="246" spans="1:10" x14ac:dyDescent="0.3">
      <c r="A246" s="1" t="s">
        <v>155</v>
      </c>
      <c r="B246" s="19">
        <v>43162</v>
      </c>
      <c r="C246" t="s">
        <v>66</v>
      </c>
      <c r="D246">
        <v>1</v>
      </c>
      <c r="E246">
        <v>3</v>
      </c>
      <c r="F246" t="s">
        <v>59</v>
      </c>
      <c r="G246" t="s">
        <v>59</v>
      </c>
      <c r="H246" t="s">
        <v>59</v>
      </c>
      <c r="I246" t="s">
        <v>60</v>
      </c>
      <c r="J246">
        <v>0</v>
      </c>
    </row>
    <row r="247" spans="1:10" x14ac:dyDescent="0.3">
      <c r="A247" s="1" t="s">
        <v>137</v>
      </c>
      <c r="B247" s="19">
        <v>43335</v>
      </c>
      <c r="C247" t="s">
        <v>66</v>
      </c>
      <c r="D247">
        <v>1</v>
      </c>
      <c r="E247">
        <v>3</v>
      </c>
      <c r="F247" t="s">
        <v>59</v>
      </c>
      <c r="G247" t="s">
        <v>59</v>
      </c>
      <c r="H247" t="s">
        <v>59</v>
      </c>
      <c r="I247" t="s">
        <v>59</v>
      </c>
      <c r="J247">
        <v>80</v>
      </c>
    </row>
    <row r="248" spans="1:10" x14ac:dyDescent="0.3">
      <c r="A248" s="1" t="s">
        <v>136</v>
      </c>
      <c r="B248" s="19">
        <v>43337</v>
      </c>
      <c r="C248" t="s">
        <v>66</v>
      </c>
      <c r="D248">
        <v>1</v>
      </c>
      <c r="E248">
        <v>5</v>
      </c>
      <c r="F248" t="s">
        <v>59</v>
      </c>
      <c r="G248" t="s">
        <v>59</v>
      </c>
      <c r="H248" t="s">
        <v>59</v>
      </c>
      <c r="I248" t="s">
        <v>59</v>
      </c>
      <c r="J248">
        <v>29</v>
      </c>
    </row>
    <row r="249" spans="1:10" x14ac:dyDescent="0.3">
      <c r="A249" s="1" t="s">
        <v>133</v>
      </c>
      <c r="B249" s="19">
        <v>43368</v>
      </c>
      <c r="C249" t="s">
        <v>66</v>
      </c>
      <c r="D249">
        <v>1</v>
      </c>
      <c r="E249">
        <v>5</v>
      </c>
      <c r="F249" t="s">
        <v>59</v>
      </c>
      <c r="G249" t="s">
        <v>59</v>
      </c>
      <c r="H249" t="s">
        <v>59</v>
      </c>
      <c r="I249" t="s">
        <v>59</v>
      </c>
      <c r="J249">
        <v>45</v>
      </c>
    </row>
    <row r="250" spans="1:10" x14ac:dyDescent="0.3">
      <c r="A250" s="1" t="s">
        <v>121</v>
      </c>
      <c r="B250" s="19">
        <v>43493</v>
      </c>
      <c r="C250" t="s">
        <v>66</v>
      </c>
      <c r="D250">
        <v>1</v>
      </c>
      <c r="E250">
        <v>5</v>
      </c>
      <c r="F250" t="s">
        <v>59</v>
      </c>
      <c r="G250" t="s">
        <v>59</v>
      </c>
      <c r="H250" t="s">
        <v>59</v>
      </c>
      <c r="I250" t="s">
        <v>59</v>
      </c>
      <c r="J250">
        <v>78</v>
      </c>
    </row>
    <row r="251" spans="1:10" x14ac:dyDescent="0.3">
      <c r="A251" s="1" t="s">
        <v>112</v>
      </c>
      <c r="B251" s="19">
        <v>43537</v>
      </c>
      <c r="C251" t="s">
        <v>66</v>
      </c>
      <c r="D251">
        <v>1</v>
      </c>
      <c r="E251">
        <v>5</v>
      </c>
      <c r="F251" t="s">
        <v>59</v>
      </c>
      <c r="G251" t="s">
        <v>59</v>
      </c>
      <c r="H251" t="s">
        <v>59</v>
      </c>
      <c r="I251" t="s">
        <v>59</v>
      </c>
      <c r="J251">
        <v>41</v>
      </c>
    </row>
    <row r="252" spans="1:10" x14ac:dyDescent="0.3">
      <c r="A252" s="1" t="s">
        <v>98</v>
      </c>
      <c r="B252" s="19">
        <v>43612</v>
      </c>
      <c r="C252" t="s">
        <v>66</v>
      </c>
      <c r="D252">
        <v>1</v>
      </c>
      <c r="E252">
        <v>5</v>
      </c>
      <c r="F252" t="s">
        <v>59</v>
      </c>
      <c r="G252" t="s">
        <v>59</v>
      </c>
      <c r="H252" t="s">
        <v>59</v>
      </c>
      <c r="I252" t="s">
        <v>59</v>
      </c>
      <c r="J252">
        <v>45</v>
      </c>
    </row>
    <row r="253" spans="1:10" x14ac:dyDescent="0.3">
      <c r="A253" s="1" t="s">
        <v>95</v>
      </c>
      <c r="B253" s="19">
        <v>43642</v>
      </c>
      <c r="C253" t="s">
        <v>66</v>
      </c>
      <c r="D253">
        <v>1</v>
      </c>
      <c r="E253">
        <v>5</v>
      </c>
      <c r="F253" t="s">
        <v>59</v>
      </c>
      <c r="G253" t="s">
        <v>59</v>
      </c>
      <c r="H253" t="s">
        <v>59</v>
      </c>
      <c r="I253" t="s">
        <v>59</v>
      </c>
      <c r="J253">
        <v>44</v>
      </c>
    </row>
    <row r="254" spans="1:10" x14ac:dyDescent="0.3">
      <c r="A254" s="1" t="s">
        <v>91</v>
      </c>
      <c r="B254" s="19">
        <v>43650</v>
      </c>
      <c r="C254" t="s">
        <v>66</v>
      </c>
      <c r="D254">
        <v>1</v>
      </c>
      <c r="E254">
        <v>5</v>
      </c>
      <c r="F254" t="s">
        <v>59</v>
      </c>
      <c r="G254" t="s">
        <v>59</v>
      </c>
      <c r="H254" t="s">
        <v>59</v>
      </c>
      <c r="I254" t="s">
        <v>59</v>
      </c>
      <c r="J254">
        <v>36</v>
      </c>
    </row>
    <row r="255" spans="1:10" x14ac:dyDescent="0.3">
      <c r="A255" s="1" t="s">
        <v>78</v>
      </c>
      <c r="B255" s="19">
        <v>43709</v>
      </c>
      <c r="C255" t="s">
        <v>66</v>
      </c>
      <c r="D255">
        <v>1</v>
      </c>
      <c r="E255">
        <v>5</v>
      </c>
      <c r="F255" t="s">
        <v>59</v>
      </c>
      <c r="G255" t="s">
        <v>59</v>
      </c>
      <c r="H255" t="s">
        <v>59</v>
      </c>
      <c r="I255" t="s">
        <v>59</v>
      </c>
      <c r="J255">
        <v>65</v>
      </c>
    </row>
    <row r="256" spans="1:10" x14ac:dyDescent="0.3">
      <c r="A256" s="1" t="s">
        <v>67</v>
      </c>
      <c r="B256" s="19">
        <v>43778</v>
      </c>
      <c r="C256" t="s">
        <v>66</v>
      </c>
      <c r="D256">
        <v>1</v>
      </c>
      <c r="E256">
        <v>5</v>
      </c>
      <c r="F256" t="s">
        <v>60</v>
      </c>
      <c r="G256" t="s">
        <v>60</v>
      </c>
      <c r="H256" t="s">
        <v>60</v>
      </c>
      <c r="I256" t="s">
        <v>60</v>
      </c>
      <c r="J256">
        <v>48</v>
      </c>
    </row>
    <row r="257" spans="1:10" x14ac:dyDescent="0.3">
      <c r="A257" s="1" t="s">
        <v>352</v>
      </c>
      <c r="B257" s="19">
        <v>41736</v>
      </c>
      <c r="C257" t="s">
        <v>66</v>
      </c>
      <c r="D257">
        <v>2</v>
      </c>
      <c r="E257">
        <v>5</v>
      </c>
      <c r="F257" t="s">
        <v>59</v>
      </c>
      <c r="G257" t="s">
        <v>59</v>
      </c>
      <c r="H257" t="s">
        <v>59</v>
      </c>
      <c r="I257" t="s">
        <v>59</v>
      </c>
      <c r="J257">
        <v>29</v>
      </c>
    </row>
    <row r="258" spans="1:10" x14ac:dyDescent="0.3">
      <c r="A258" s="1" t="s">
        <v>337</v>
      </c>
      <c r="B258" s="19">
        <v>41832</v>
      </c>
      <c r="C258" t="s">
        <v>66</v>
      </c>
      <c r="D258">
        <v>2</v>
      </c>
      <c r="E258">
        <v>5</v>
      </c>
      <c r="F258" t="s">
        <v>59</v>
      </c>
      <c r="G258" t="s">
        <v>59</v>
      </c>
      <c r="H258" t="s">
        <v>60</v>
      </c>
      <c r="I258" t="s">
        <v>59</v>
      </c>
      <c r="J258">
        <v>32</v>
      </c>
    </row>
    <row r="259" spans="1:10" x14ac:dyDescent="0.3">
      <c r="A259" s="1" t="s">
        <v>332</v>
      </c>
      <c r="B259" s="19">
        <v>41861</v>
      </c>
      <c r="C259" t="s">
        <v>66</v>
      </c>
      <c r="D259">
        <v>2</v>
      </c>
      <c r="E259">
        <v>5</v>
      </c>
      <c r="F259" t="s">
        <v>59</v>
      </c>
      <c r="G259" t="s">
        <v>59</v>
      </c>
      <c r="H259" t="s">
        <v>59</v>
      </c>
      <c r="I259" t="s">
        <v>59</v>
      </c>
      <c r="J259">
        <v>0</v>
      </c>
    </row>
    <row r="260" spans="1:10" x14ac:dyDescent="0.3">
      <c r="A260" s="1" t="s">
        <v>324</v>
      </c>
      <c r="B260" s="19">
        <v>41916</v>
      </c>
      <c r="C260" t="s">
        <v>66</v>
      </c>
      <c r="D260">
        <v>2</v>
      </c>
      <c r="E260">
        <v>5</v>
      </c>
      <c r="F260" t="s">
        <v>59</v>
      </c>
      <c r="G260" t="s">
        <v>59</v>
      </c>
      <c r="H260" t="s">
        <v>59</v>
      </c>
      <c r="I260" t="s">
        <v>59</v>
      </c>
      <c r="J260">
        <v>66</v>
      </c>
    </row>
    <row r="261" spans="1:10" x14ac:dyDescent="0.3">
      <c r="A261" s="1" t="s">
        <v>321</v>
      </c>
      <c r="B261" s="19">
        <v>41928</v>
      </c>
      <c r="C261" t="s">
        <v>66</v>
      </c>
      <c r="D261">
        <v>2</v>
      </c>
      <c r="E261">
        <v>5</v>
      </c>
      <c r="F261" t="s">
        <v>60</v>
      </c>
      <c r="G261" t="s">
        <v>59</v>
      </c>
      <c r="H261" t="s">
        <v>59</v>
      </c>
      <c r="I261" t="s">
        <v>59</v>
      </c>
      <c r="J261">
        <v>56</v>
      </c>
    </row>
    <row r="262" spans="1:10" x14ac:dyDescent="0.3">
      <c r="A262" s="1" t="s">
        <v>295</v>
      </c>
      <c r="B262" s="19">
        <v>42109</v>
      </c>
      <c r="C262" t="s">
        <v>66</v>
      </c>
      <c r="D262">
        <v>2</v>
      </c>
      <c r="E262">
        <v>11</v>
      </c>
      <c r="F262" t="s">
        <v>59</v>
      </c>
      <c r="G262" t="s">
        <v>59</v>
      </c>
      <c r="H262" t="s">
        <v>59</v>
      </c>
      <c r="I262" t="s">
        <v>59</v>
      </c>
      <c r="J262">
        <v>59</v>
      </c>
    </row>
    <row r="263" spans="1:10" x14ac:dyDescent="0.3">
      <c r="A263" s="1" t="s">
        <v>283</v>
      </c>
      <c r="B263" s="19">
        <v>42196</v>
      </c>
      <c r="C263" t="s">
        <v>66</v>
      </c>
      <c r="D263">
        <v>2</v>
      </c>
      <c r="E263">
        <v>11</v>
      </c>
      <c r="F263" t="s">
        <v>59</v>
      </c>
      <c r="G263" t="s">
        <v>59</v>
      </c>
      <c r="H263" t="s">
        <v>60</v>
      </c>
      <c r="I263" t="s">
        <v>59</v>
      </c>
      <c r="J263">
        <v>78</v>
      </c>
    </row>
    <row r="264" spans="1:10" x14ac:dyDescent="0.3">
      <c r="A264" s="1" t="s">
        <v>275</v>
      </c>
      <c r="B264" s="19">
        <v>42252</v>
      </c>
      <c r="C264" t="s">
        <v>66</v>
      </c>
      <c r="D264">
        <v>2</v>
      </c>
      <c r="E264">
        <v>11</v>
      </c>
      <c r="F264" t="s">
        <v>59</v>
      </c>
      <c r="G264" t="s">
        <v>59</v>
      </c>
      <c r="H264" t="s">
        <v>59</v>
      </c>
      <c r="I264" t="s">
        <v>60</v>
      </c>
      <c r="J264">
        <v>54</v>
      </c>
    </row>
    <row r="265" spans="1:10" x14ac:dyDescent="0.3">
      <c r="A265" s="1" t="s">
        <v>271</v>
      </c>
      <c r="B265" s="19">
        <v>42312</v>
      </c>
      <c r="C265" t="s">
        <v>66</v>
      </c>
      <c r="D265">
        <v>2</v>
      </c>
      <c r="E265">
        <v>11</v>
      </c>
      <c r="F265" t="s">
        <v>59</v>
      </c>
      <c r="G265" t="s">
        <v>59</v>
      </c>
      <c r="H265" t="s">
        <v>59</v>
      </c>
      <c r="I265" t="s">
        <v>59</v>
      </c>
      <c r="J265">
        <v>31</v>
      </c>
    </row>
    <row r="266" spans="1:10" x14ac:dyDescent="0.3">
      <c r="A266" s="1" t="s">
        <v>269</v>
      </c>
      <c r="B266" s="19">
        <v>42316</v>
      </c>
      <c r="C266" t="s">
        <v>66</v>
      </c>
      <c r="D266">
        <v>2</v>
      </c>
      <c r="E266">
        <v>11</v>
      </c>
      <c r="F266" t="s">
        <v>60</v>
      </c>
      <c r="G266" t="s">
        <v>60</v>
      </c>
      <c r="H266" t="s">
        <v>60</v>
      </c>
      <c r="I266" t="s">
        <v>60</v>
      </c>
      <c r="J266">
        <v>70</v>
      </c>
    </row>
    <row r="267" spans="1:10" x14ac:dyDescent="0.3">
      <c r="A267" s="1" t="s">
        <v>255</v>
      </c>
      <c r="B267" s="19">
        <v>42415</v>
      </c>
      <c r="C267" t="s">
        <v>66</v>
      </c>
      <c r="D267">
        <v>2</v>
      </c>
      <c r="E267">
        <v>11</v>
      </c>
      <c r="F267" t="s">
        <v>60</v>
      </c>
      <c r="G267" t="s">
        <v>60</v>
      </c>
      <c r="H267" t="s">
        <v>60</v>
      </c>
      <c r="I267" t="s">
        <v>60</v>
      </c>
      <c r="J267">
        <v>31</v>
      </c>
    </row>
    <row r="268" spans="1:10" x14ac:dyDescent="0.3">
      <c r="A268" s="1" t="s">
        <v>243</v>
      </c>
      <c r="B268" s="19">
        <v>42490</v>
      </c>
      <c r="C268" t="s">
        <v>66</v>
      </c>
      <c r="D268">
        <v>2</v>
      </c>
      <c r="E268">
        <v>11</v>
      </c>
      <c r="F268" t="s">
        <v>60</v>
      </c>
      <c r="G268" t="s">
        <v>60</v>
      </c>
      <c r="H268" t="s">
        <v>60</v>
      </c>
      <c r="I268" t="s">
        <v>60</v>
      </c>
      <c r="J268">
        <v>31</v>
      </c>
    </row>
    <row r="269" spans="1:10" x14ac:dyDescent="0.3">
      <c r="A269" s="1" t="s">
        <v>218</v>
      </c>
      <c r="B269" s="19">
        <v>42649</v>
      </c>
      <c r="C269" t="s">
        <v>66</v>
      </c>
      <c r="D269">
        <v>2</v>
      </c>
      <c r="E269">
        <v>11</v>
      </c>
      <c r="F269" t="s">
        <v>60</v>
      </c>
      <c r="G269" t="s">
        <v>60</v>
      </c>
      <c r="H269" t="s">
        <v>60</v>
      </c>
      <c r="I269" t="s">
        <v>60</v>
      </c>
      <c r="J269">
        <v>40</v>
      </c>
    </row>
    <row r="270" spans="1:10" x14ac:dyDescent="0.3">
      <c r="A270" s="1" t="s">
        <v>190</v>
      </c>
      <c r="B270" s="19">
        <v>42866</v>
      </c>
      <c r="C270" t="s">
        <v>66</v>
      </c>
      <c r="D270">
        <v>2</v>
      </c>
      <c r="E270">
        <v>11</v>
      </c>
      <c r="F270" t="s">
        <v>60</v>
      </c>
      <c r="G270" t="s">
        <v>60</v>
      </c>
      <c r="H270" t="s">
        <v>60</v>
      </c>
      <c r="I270" t="s">
        <v>60</v>
      </c>
      <c r="J270">
        <v>21</v>
      </c>
    </row>
    <row r="271" spans="1:10" x14ac:dyDescent="0.3">
      <c r="A271" s="1" t="s">
        <v>299</v>
      </c>
      <c r="B271" s="19">
        <v>42087</v>
      </c>
      <c r="C271" t="s">
        <v>66</v>
      </c>
      <c r="D271">
        <v>3</v>
      </c>
      <c r="E271">
        <v>28</v>
      </c>
      <c r="F271" t="s">
        <v>59</v>
      </c>
      <c r="G271" t="s">
        <v>59</v>
      </c>
      <c r="H271" t="s">
        <v>59</v>
      </c>
      <c r="I271" t="s">
        <v>59</v>
      </c>
      <c r="J271">
        <v>58</v>
      </c>
    </row>
    <row r="272" spans="1:10" x14ac:dyDescent="0.3">
      <c r="A272" s="1" t="s">
        <v>291</v>
      </c>
      <c r="B272" s="19">
        <v>42140</v>
      </c>
      <c r="C272" t="s">
        <v>66</v>
      </c>
      <c r="D272">
        <v>3</v>
      </c>
      <c r="E272">
        <v>26</v>
      </c>
      <c r="F272" t="s">
        <v>59</v>
      </c>
      <c r="G272" t="s">
        <v>59</v>
      </c>
      <c r="H272" t="s">
        <v>59</v>
      </c>
      <c r="I272" t="s">
        <v>59</v>
      </c>
      <c r="J272">
        <v>63</v>
      </c>
    </row>
    <row r="273" spans="1:10" x14ac:dyDescent="0.3">
      <c r="A273" s="1" t="s">
        <v>245</v>
      </c>
      <c r="B273" s="19">
        <v>42466</v>
      </c>
      <c r="C273" t="s">
        <v>66</v>
      </c>
      <c r="D273">
        <v>3</v>
      </c>
      <c r="E273">
        <v>28</v>
      </c>
      <c r="F273" t="s">
        <v>59</v>
      </c>
      <c r="G273" t="s">
        <v>59</v>
      </c>
      <c r="H273" t="s">
        <v>59</v>
      </c>
      <c r="I273" t="s">
        <v>59</v>
      </c>
      <c r="J273">
        <v>79</v>
      </c>
    </row>
    <row r="274" spans="1:10" x14ac:dyDescent="0.3">
      <c r="A274" s="1" t="s">
        <v>172</v>
      </c>
      <c r="B274" s="19">
        <v>43022</v>
      </c>
      <c r="C274" t="s">
        <v>66</v>
      </c>
      <c r="D274">
        <v>3</v>
      </c>
      <c r="E274">
        <v>14</v>
      </c>
      <c r="F274" t="s">
        <v>59</v>
      </c>
      <c r="G274" t="s">
        <v>59</v>
      </c>
      <c r="H274" t="s">
        <v>59</v>
      </c>
      <c r="I274" t="s">
        <v>59</v>
      </c>
      <c r="J274">
        <v>44</v>
      </c>
    </row>
    <row r="275" spans="1:10" x14ac:dyDescent="0.3">
      <c r="A275" s="1" t="s">
        <v>181</v>
      </c>
      <c r="B275" s="19">
        <v>42917</v>
      </c>
      <c r="C275" t="s">
        <v>66</v>
      </c>
      <c r="D275">
        <v>5</v>
      </c>
      <c r="E275">
        <v>30</v>
      </c>
      <c r="F275" t="s">
        <v>59</v>
      </c>
      <c r="G275" t="s">
        <v>59</v>
      </c>
      <c r="H275" t="s">
        <v>59</v>
      </c>
      <c r="I275" t="s">
        <v>59</v>
      </c>
      <c r="J275">
        <v>68</v>
      </c>
    </row>
    <row r="276" spans="1:10" x14ac:dyDescent="0.3">
      <c r="A276" s="1" t="s">
        <v>168</v>
      </c>
      <c r="B276" s="19">
        <v>43055</v>
      </c>
      <c r="C276" t="s">
        <v>66</v>
      </c>
      <c r="D276">
        <v>5</v>
      </c>
      <c r="E276">
        <v>11</v>
      </c>
      <c r="F276" t="s">
        <v>59</v>
      </c>
      <c r="G276" t="s">
        <v>59</v>
      </c>
      <c r="H276" t="s">
        <v>59</v>
      </c>
      <c r="I276" t="s">
        <v>59</v>
      </c>
      <c r="J276">
        <v>0</v>
      </c>
    </row>
    <row r="277" spans="1:10" x14ac:dyDescent="0.3">
      <c r="A277" s="1" t="s">
        <v>284</v>
      </c>
      <c r="B277" s="19">
        <v>42187</v>
      </c>
      <c r="C277" t="s">
        <v>66</v>
      </c>
      <c r="D277">
        <v>8</v>
      </c>
      <c r="E277">
        <v>19</v>
      </c>
      <c r="F277" t="s">
        <v>59</v>
      </c>
      <c r="G277" t="s">
        <v>59</v>
      </c>
      <c r="H277" t="s">
        <v>59</v>
      </c>
      <c r="I277" t="s">
        <v>60</v>
      </c>
      <c r="J277">
        <v>32</v>
      </c>
    </row>
    <row r="278" spans="1:10" x14ac:dyDescent="0.3">
      <c r="A278" s="1" t="s">
        <v>281</v>
      </c>
      <c r="B278" s="19">
        <v>42209</v>
      </c>
      <c r="C278" t="s">
        <v>66</v>
      </c>
      <c r="D278">
        <v>8</v>
      </c>
      <c r="E278">
        <v>23</v>
      </c>
      <c r="F278" t="s">
        <v>59</v>
      </c>
      <c r="G278" t="s">
        <v>59</v>
      </c>
      <c r="H278" t="s">
        <v>59</v>
      </c>
      <c r="I278" t="s">
        <v>59</v>
      </c>
      <c r="J278">
        <v>54</v>
      </c>
    </row>
    <row r="279" spans="1:10" x14ac:dyDescent="0.3">
      <c r="A279" s="1" t="s">
        <v>235</v>
      </c>
      <c r="B279" s="19">
        <v>42537</v>
      </c>
      <c r="C279" t="s">
        <v>66</v>
      </c>
      <c r="D279">
        <v>8</v>
      </c>
      <c r="E279">
        <v>20</v>
      </c>
      <c r="F279" t="s">
        <v>59</v>
      </c>
      <c r="G279" t="s">
        <v>59</v>
      </c>
      <c r="H279" t="s">
        <v>59</v>
      </c>
      <c r="I279" t="s">
        <v>59</v>
      </c>
      <c r="J279">
        <v>22</v>
      </c>
    </row>
    <row r="280" spans="1:10" x14ac:dyDescent="0.3">
      <c r="A280" s="1" t="s">
        <v>219</v>
      </c>
      <c r="B280" s="19">
        <v>42634</v>
      </c>
      <c r="C280" t="s">
        <v>66</v>
      </c>
      <c r="D280">
        <v>8</v>
      </c>
      <c r="E280">
        <v>12</v>
      </c>
      <c r="F280" t="s">
        <v>59</v>
      </c>
      <c r="G280" t="s">
        <v>59</v>
      </c>
      <c r="H280" t="s">
        <v>59</v>
      </c>
      <c r="I280" t="s">
        <v>59</v>
      </c>
      <c r="J280">
        <v>29</v>
      </c>
    </row>
    <row r="281" spans="1:10" x14ac:dyDescent="0.3">
      <c r="A281" s="1" t="s">
        <v>330</v>
      </c>
      <c r="B281" s="19">
        <v>41873</v>
      </c>
      <c r="C281" t="s">
        <v>66</v>
      </c>
      <c r="D281">
        <v>9</v>
      </c>
      <c r="E281">
        <v>15</v>
      </c>
      <c r="F281" t="s">
        <v>59</v>
      </c>
      <c r="G281" t="s">
        <v>59</v>
      </c>
      <c r="H281" t="s">
        <v>59</v>
      </c>
      <c r="I281" t="s">
        <v>60</v>
      </c>
      <c r="J281">
        <v>32</v>
      </c>
    </row>
    <row r="282" spans="1:10" x14ac:dyDescent="0.3">
      <c r="A282" s="1" t="s">
        <v>263</v>
      </c>
      <c r="B282" s="19">
        <v>42351</v>
      </c>
      <c r="C282" t="s">
        <v>66</v>
      </c>
      <c r="D282">
        <v>9</v>
      </c>
      <c r="E282">
        <v>9</v>
      </c>
      <c r="F282" t="s">
        <v>60</v>
      </c>
      <c r="G282" t="s">
        <v>60</v>
      </c>
      <c r="H282" t="s">
        <v>60</v>
      </c>
      <c r="I282" t="s">
        <v>60</v>
      </c>
      <c r="J282">
        <v>28</v>
      </c>
    </row>
    <row r="283" spans="1:10" x14ac:dyDescent="0.3">
      <c r="A283" s="1" t="s">
        <v>261</v>
      </c>
      <c r="B283" s="19">
        <v>42363</v>
      </c>
      <c r="C283" t="s">
        <v>66</v>
      </c>
      <c r="D283">
        <v>9</v>
      </c>
      <c r="E283">
        <v>23</v>
      </c>
      <c r="F283" t="s">
        <v>60</v>
      </c>
      <c r="G283" t="s">
        <v>60</v>
      </c>
      <c r="H283" t="s">
        <v>60</v>
      </c>
      <c r="I283" t="s">
        <v>60</v>
      </c>
      <c r="J283">
        <v>68</v>
      </c>
    </row>
    <row r="284" spans="1:10" x14ac:dyDescent="0.3">
      <c r="A284" s="1" t="s">
        <v>236</v>
      </c>
      <c r="B284" s="19">
        <v>42535</v>
      </c>
      <c r="C284" t="s">
        <v>66</v>
      </c>
      <c r="D284">
        <v>9</v>
      </c>
      <c r="E284">
        <v>25</v>
      </c>
      <c r="F284" t="s">
        <v>59</v>
      </c>
      <c r="G284" t="s">
        <v>59</v>
      </c>
      <c r="H284" t="s">
        <v>59</v>
      </c>
      <c r="I284" t="s">
        <v>59</v>
      </c>
      <c r="J284">
        <v>43</v>
      </c>
    </row>
    <row r="285" spans="1:10" x14ac:dyDescent="0.3">
      <c r="A285" s="1" t="s">
        <v>182</v>
      </c>
      <c r="B285" s="19">
        <v>42915</v>
      </c>
      <c r="C285" t="s">
        <v>66</v>
      </c>
      <c r="D285">
        <v>9</v>
      </c>
      <c r="E285">
        <v>28</v>
      </c>
      <c r="F285" t="s">
        <v>59</v>
      </c>
      <c r="G285" t="s">
        <v>59</v>
      </c>
      <c r="H285" t="s">
        <v>59</v>
      </c>
      <c r="I285" t="s">
        <v>59</v>
      </c>
      <c r="J285">
        <v>0</v>
      </c>
    </row>
    <row r="286" spans="1:10" x14ac:dyDescent="0.3">
      <c r="A286" s="1" t="s">
        <v>120</v>
      </c>
      <c r="B286" s="19">
        <v>43494</v>
      </c>
      <c r="C286" t="s">
        <v>66</v>
      </c>
      <c r="D286">
        <v>9</v>
      </c>
      <c r="E286">
        <v>27</v>
      </c>
      <c r="F286" t="s">
        <v>59</v>
      </c>
      <c r="G286" t="s">
        <v>59</v>
      </c>
      <c r="H286" t="s">
        <v>60</v>
      </c>
      <c r="I286" t="s">
        <v>59</v>
      </c>
      <c r="J286">
        <v>0</v>
      </c>
    </row>
    <row r="287" spans="1:10" x14ac:dyDescent="0.3">
      <c r="A287" s="1" t="s">
        <v>72</v>
      </c>
      <c r="B287" s="19">
        <v>43757</v>
      </c>
      <c r="C287" t="s">
        <v>66</v>
      </c>
      <c r="D287">
        <v>9</v>
      </c>
      <c r="E287">
        <v>19</v>
      </c>
      <c r="F287" t="s">
        <v>60</v>
      </c>
      <c r="G287" t="s">
        <v>60</v>
      </c>
      <c r="H287" t="s">
        <v>60</v>
      </c>
      <c r="I287" t="s">
        <v>60</v>
      </c>
      <c r="J287">
        <v>80</v>
      </c>
    </row>
    <row r="288" spans="1:10" x14ac:dyDescent="0.3">
      <c r="A288" s="1" t="s">
        <v>317</v>
      </c>
      <c r="B288" s="19">
        <v>41955</v>
      </c>
      <c r="C288" t="s">
        <v>66</v>
      </c>
      <c r="D288">
        <v>10</v>
      </c>
      <c r="E288">
        <v>10</v>
      </c>
      <c r="F288" t="s">
        <v>59</v>
      </c>
      <c r="G288" t="s">
        <v>59</v>
      </c>
      <c r="H288" t="s">
        <v>59</v>
      </c>
      <c r="I288" t="s">
        <v>59</v>
      </c>
      <c r="J288">
        <v>50</v>
      </c>
    </row>
    <row r="289" spans="1:10" x14ac:dyDescent="0.3">
      <c r="A289" s="1" t="s">
        <v>314</v>
      </c>
      <c r="B289" s="19">
        <v>41963</v>
      </c>
      <c r="C289" t="s">
        <v>66</v>
      </c>
      <c r="D289">
        <v>10</v>
      </c>
      <c r="E289">
        <v>16</v>
      </c>
      <c r="F289" t="s">
        <v>59</v>
      </c>
      <c r="G289" t="s">
        <v>59</v>
      </c>
      <c r="H289" t="s">
        <v>59</v>
      </c>
      <c r="I289" t="s">
        <v>59</v>
      </c>
      <c r="J289">
        <v>0</v>
      </c>
    </row>
    <row r="290" spans="1:10" x14ac:dyDescent="0.3">
      <c r="A290" s="1" t="s">
        <v>158</v>
      </c>
      <c r="B290" s="19">
        <v>43154</v>
      </c>
      <c r="C290" t="s">
        <v>66</v>
      </c>
      <c r="D290">
        <v>10</v>
      </c>
      <c r="E290">
        <v>15</v>
      </c>
      <c r="F290" t="s">
        <v>60</v>
      </c>
      <c r="G290" t="s">
        <v>60</v>
      </c>
      <c r="H290" t="s">
        <v>60</v>
      </c>
      <c r="I290" t="s">
        <v>60</v>
      </c>
      <c r="J290">
        <v>74</v>
      </c>
    </row>
    <row r="291" spans="1:10" x14ac:dyDescent="0.3">
      <c r="A291" s="1" t="s">
        <v>69</v>
      </c>
      <c r="B291" s="19">
        <v>43760</v>
      </c>
      <c r="C291" t="s">
        <v>66</v>
      </c>
      <c r="D291">
        <v>10</v>
      </c>
      <c r="E291">
        <v>13</v>
      </c>
      <c r="F291" t="s">
        <v>59</v>
      </c>
      <c r="G291" t="s">
        <v>59</v>
      </c>
      <c r="H291" t="s">
        <v>59</v>
      </c>
      <c r="I291" t="s">
        <v>59</v>
      </c>
      <c r="J291">
        <v>0</v>
      </c>
    </row>
    <row r="292" spans="1:10" x14ac:dyDescent="0.3">
      <c r="A292" s="1" t="s">
        <v>353</v>
      </c>
      <c r="B292" s="19">
        <v>41720</v>
      </c>
      <c r="C292" t="s">
        <v>66</v>
      </c>
      <c r="D292">
        <v>12</v>
      </c>
      <c r="E292">
        <v>18</v>
      </c>
      <c r="F292" t="s">
        <v>59</v>
      </c>
      <c r="G292" t="s">
        <v>60</v>
      </c>
      <c r="H292" t="s">
        <v>59</v>
      </c>
      <c r="I292" t="s">
        <v>59</v>
      </c>
      <c r="J292">
        <v>41</v>
      </c>
    </row>
    <row r="293" spans="1:10" x14ac:dyDescent="0.3">
      <c r="A293" s="1" t="s">
        <v>346</v>
      </c>
      <c r="B293" s="19">
        <v>41755</v>
      </c>
      <c r="C293" t="s">
        <v>66</v>
      </c>
      <c r="D293">
        <v>12</v>
      </c>
      <c r="E293">
        <v>30</v>
      </c>
      <c r="F293" t="s">
        <v>59</v>
      </c>
      <c r="G293" t="s">
        <v>60</v>
      </c>
      <c r="H293" t="s">
        <v>59</v>
      </c>
      <c r="I293" t="s">
        <v>59</v>
      </c>
      <c r="J293">
        <v>42</v>
      </c>
    </row>
    <row r="294" spans="1:10" x14ac:dyDescent="0.3">
      <c r="A294" s="1" t="s">
        <v>166</v>
      </c>
      <c r="B294" s="19">
        <v>43061</v>
      </c>
      <c r="C294" t="s">
        <v>66</v>
      </c>
      <c r="D294">
        <v>12</v>
      </c>
      <c r="E294">
        <v>25</v>
      </c>
      <c r="F294" t="s">
        <v>59</v>
      </c>
      <c r="G294" t="s">
        <v>59</v>
      </c>
      <c r="H294" t="s">
        <v>59</v>
      </c>
      <c r="I294" t="s">
        <v>59</v>
      </c>
      <c r="J294">
        <v>44</v>
      </c>
    </row>
    <row r="295" spans="1:10" x14ac:dyDescent="0.3">
      <c r="A295" s="1" t="s">
        <v>160</v>
      </c>
      <c r="B295" s="19">
        <v>43150</v>
      </c>
      <c r="C295" t="s">
        <v>66</v>
      </c>
      <c r="D295">
        <v>12</v>
      </c>
      <c r="E295">
        <v>8</v>
      </c>
      <c r="F295" t="s">
        <v>59</v>
      </c>
      <c r="G295" t="s">
        <v>59</v>
      </c>
      <c r="H295" t="s">
        <v>60</v>
      </c>
      <c r="I295" t="s">
        <v>59</v>
      </c>
      <c r="J295">
        <v>56</v>
      </c>
    </row>
    <row r="296" spans="1:10" x14ac:dyDescent="0.3">
      <c r="A296" s="1">
        <f>SUBTOTAL(103,Tableau1[n° stagiaire])</f>
        <v>294</v>
      </c>
      <c r="D296" s="48">
        <f>SUBTOTAL(101,Tableau1[age])</f>
        <v>6.129251700680272</v>
      </c>
      <c r="J296">
        <f>SUBTOTAL(109,Tableau1[nb heures éducation])</f>
        <v>12692</v>
      </c>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55F17CE9-B843-47F2-BE22-04694B63258E}">
          <x14:formula1>
            <xm:f>liste!$A:$A</xm:f>
          </x14:formula1>
          <xm:sqref>C2:C295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consignes</vt:lpstr>
      <vt:lpstr>notation</vt:lpstr>
      <vt:lpstr>Suivi cadeaux</vt:lpstr>
      <vt:lpstr>liste</vt:lpstr>
      <vt:lpstr>TCD 01</vt:lpstr>
      <vt:lpstr>TCD 02</vt:lpstr>
      <vt:lpstr>TCD 03</vt:lpstr>
      <vt:lpstr>TCD 04</vt:lpstr>
      <vt:lpstr>Contact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bureau</dc:creator>
  <cp:lastModifiedBy>bureau</cp:lastModifiedBy>
  <cp:lastPrinted>2020-06-07T17:23:50Z</cp:lastPrinted>
  <dcterms:created xsi:type="dcterms:W3CDTF">2015-06-05T18:19:34Z</dcterms:created>
  <dcterms:modified xsi:type="dcterms:W3CDTF">2020-06-07T17:56:08Z</dcterms:modified>
</cp:coreProperties>
</file>