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ureau\Google Drive\Entp Indv\Formation\LCP FORMA2C\groupe 7 02-2020\cours et exercices jeudi 26 mars\exercice Excel\"/>
    </mc:Choice>
  </mc:AlternateContent>
  <xr:revisionPtr revIDLastSave="0" documentId="13_ncr:1_{6F556032-2150-43EF-9681-CAFA98BE0900}" xr6:coauthVersionLast="45" xr6:coauthVersionMax="45" xr10:uidLastSave="{00000000-0000-0000-0000-000000000000}"/>
  <bookViews>
    <workbookView xWindow="-108" yWindow="-108" windowWidth="30936" windowHeight="16896" activeTab="4" xr2:uid="{00000000-000D-0000-FFFF-FFFF00000000}"/>
  </bookViews>
  <sheets>
    <sheet name="nb de passagers" sheetId="1" r:id="rId1"/>
    <sheet name="liste de chauffeurs" sheetId="2" r:id="rId2"/>
    <sheet name="carburant 2019" sheetId="3" r:id="rId3"/>
    <sheet name="carburant 2018" sheetId="4" r:id="rId4"/>
    <sheet name="Planning congés des chauffeurs" sheetId="5" r:id="rId5"/>
  </sheets>
  <definedNames>
    <definedName name="_xlnm._FilterDatabase" localSheetId="1" hidden="1">'liste de chauffeurs'!$B$4:$D$13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E5" i="4"/>
  <c r="D6" i="4"/>
  <c r="D5" i="4"/>
  <c r="D10" i="3"/>
  <c r="D6" i="3"/>
  <c r="D7" i="3"/>
  <c r="D8" i="3"/>
  <c r="D5" i="3"/>
  <c r="C10" i="3"/>
  <c r="D14" i="1"/>
  <c r="E14" i="1"/>
  <c r="F14" i="1"/>
  <c r="G14" i="1"/>
  <c r="H14" i="1"/>
  <c r="I14" i="1"/>
  <c r="J14" i="1"/>
  <c r="C14" i="1"/>
  <c r="C13" i="1"/>
  <c r="D13" i="1"/>
  <c r="E13" i="1"/>
  <c r="F13" i="1"/>
  <c r="G13" i="1"/>
  <c r="H13" i="1"/>
  <c r="I13" i="1"/>
  <c r="J13" i="1"/>
  <c r="K8" i="1"/>
  <c r="K9" i="1"/>
  <c r="K10" i="1"/>
  <c r="K11" i="1"/>
  <c r="K14" i="1" l="1"/>
  <c r="K13" i="1"/>
</calcChain>
</file>

<file path=xl/sharedStrings.xml><?xml version="1.0" encoding="utf-8"?>
<sst xmlns="http://schemas.openxmlformats.org/spreadsheetml/2006/main" count="73" uniqueCount="58">
  <si>
    <t>On vous charge de quelques travaux de bureautique.</t>
  </si>
  <si>
    <t>Lille</t>
  </si>
  <si>
    <t>Cassis</t>
  </si>
  <si>
    <t>Nice</t>
  </si>
  <si>
    <t>Grenoble</t>
  </si>
  <si>
    <t>Dijon</t>
  </si>
  <si>
    <t>Nantes</t>
  </si>
  <si>
    <t>Brest</t>
  </si>
  <si>
    <t>trimestre 1</t>
  </si>
  <si>
    <t>trimestre 2</t>
  </si>
  <si>
    <t>trimestre 3</t>
  </si>
  <si>
    <t>trimestre 4</t>
  </si>
  <si>
    <t>Nb de passagers par ville et par trimestre</t>
  </si>
  <si>
    <r>
      <rPr>
        <b/>
        <i/>
        <sz val="12"/>
        <color theme="1"/>
        <rFont val="Calibri"/>
        <family val="2"/>
        <scheme val="minor"/>
      </rPr>
      <t>Contexte</t>
    </r>
    <r>
      <rPr>
        <i/>
        <sz val="12"/>
        <color theme="1"/>
        <rFont val="Calibri"/>
        <family val="2"/>
        <scheme val="minor"/>
      </rPr>
      <t xml:space="preserve"> : vous avez un poste d'assistant.e chez "Pierres qui roulent", société de transport par car.</t>
    </r>
  </si>
  <si>
    <t>Liste des chauffeurs</t>
  </si>
  <si>
    <t>nom</t>
  </si>
  <si>
    <t>prénom</t>
  </si>
  <si>
    <t>portable</t>
  </si>
  <si>
    <t>Dan</t>
  </si>
  <si>
    <t>Gurney</t>
  </si>
  <si>
    <t>Du Gast</t>
  </si>
  <si>
    <t>Camille</t>
  </si>
  <si>
    <t>Enzo</t>
  </si>
  <si>
    <t>Ferrari</t>
  </si>
  <si>
    <t>Jack</t>
  </si>
  <si>
    <t>Brabham</t>
  </si>
  <si>
    <t>Mouton</t>
  </si>
  <si>
    <t>Michèle</t>
  </si>
  <si>
    <t>Niki</t>
  </si>
  <si>
    <t>Lauda</t>
  </si>
  <si>
    <t>Prost</t>
  </si>
  <si>
    <t>Alain</t>
  </si>
  <si>
    <t>Thirion</t>
  </si>
  <si>
    <t>Gilberte</t>
  </si>
  <si>
    <t>TOTAL Access</t>
  </si>
  <si>
    <t>AVIA</t>
  </si>
  <si>
    <t>BP</t>
  </si>
  <si>
    <t>nb de litres 2019</t>
  </si>
  <si>
    <t>Leclerc</t>
  </si>
  <si>
    <t>nb de litres 2018</t>
  </si>
  <si>
    <t>Angers</t>
  </si>
  <si>
    <t>TOTAUX</t>
  </si>
  <si>
    <t>TOTAL</t>
  </si>
  <si>
    <t>MOYENNE</t>
  </si>
  <si>
    <t>Vettel</t>
  </si>
  <si>
    <t>Sébastien</t>
  </si>
  <si>
    <t>SOMME</t>
  </si>
  <si>
    <t>% évolution</t>
  </si>
  <si>
    <t>Évolution des quantités de carburant</t>
  </si>
  <si>
    <t>Alain P</t>
  </si>
  <si>
    <t>Gilberte T</t>
  </si>
  <si>
    <t>Michèle M</t>
  </si>
  <si>
    <t>Mai N</t>
  </si>
  <si>
    <t>Juin N</t>
  </si>
  <si>
    <t>Juillet N</t>
  </si>
  <si>
    <t>Planning des congés des chauffeurs</t>
  </si>
  <si>
    <t>congés</t>
  </si>
  <si>
    <t>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</si>
</sst>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&quot; &quot;##&quot; &quot;##&quot; &quot;##&quot; &quot;##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0" xfId="0" applyFont="1" applyFill="1"/>
    <xf numFmtId="16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0" fillId="0" borderId="1" xfId="0" applyNumberFormat="1" applyBorder="1"/>
    <xf numFmtId="0" fontId="6" fillId="3" borderId="1" xfId="0" applyFont="1" applyFill="1" applyBorder="1" applyAlignment="1">
      <alignment horizontal="center"/>
    </xf>
    <xf numFmtId="166" fontId="0" fillId="0" borderId="1" xfId="1" applyNumberFormat="1" applyFont="1" applyBorder="1"/>
    <xf numFmtId="166" fontId="0" fillId="0" borderId="1" xfId="0" applyNumberFormat="1" applyBorder="1"/>
    <xf numFmtId="0" fontId="0" fillId="3" borderId="1" xfId="0" applyFill="1" applyBorder="1"/>
    <xf numFmtId="10" fontId="0" fillId="0" borderId="1" xfId="1" applyNumberFormat="1" applyFont="1" applyBorder="1"/>
    <xf numFmtId="0" fontId="3" fillId="3" borderId="1" xfId="0" applyFont="1" applyFill="1" applyBorder="1" applyAlignment="1">
      <alignment horizontal="center"/>
    </xf>
    <xf numFmtId="16" fontId="0" fillId="0" borderId="1" xfId="0" applyNumberFormat="1" applyBorder="1"/>
    <xf numFmtId="0" fontId="8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passagers par ville et trimestre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 de passagers'!$B$8</c:f>
              <c:strCache>
                <c:ptCount val="1"/>
                <c:pt idx="0">
                  <c:v>trimestre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 de passagers'!$C$7:$J$7</c:f>
              <c:strCache>
                <c:ptCount val="8"/>
                <c:pt idx="0">
                  <c:v>Lille</c:v>
                </c:pt>
                <c:pt idx="1">
                  <c:v>Cassis</c:v>
                </c:pt>
                <c:pt idx="2">
                  <c:v>Nice</c:v>
                </c:pt>
                <c:pt idx="3">
                  <c:v>Grenoble</c:v>
                </c:pt>
                <c:pt idx="4">
                  <c:v>Angers</c:v>
                </c:pt>
                <c:pt idx="5">
                  <c:v>Dijon</c:v>
                </c:pt>
                <c:pt idx="6">
                  <c:v>Nantes</c:v>
                </c:pt>
                <c:pt idx="7">
                  <c:v>Brest</c:v>
                </c:pt>
              </c:strCache>
            </c:strRef>
          </c:cat>
          <c:val>
            <c:numRef>
              <c:f>'nb de passagers'!$C$8:$J$8</c:f>
              <c:numCache>
                <c:formatCode>General</c:formatCode>
                <c:ptCount val="8"/>
                <c:pt idx="0">
                  <c:v>1136</c:v>
                </c:pt>
                <c:pt idx="1">
                  <c:v>2355</c:v>
                </c:pt>
                <c:pt idx="2">
                  <c:v>938</c:v>
                </c:pt>
                <c:pt idx="3">
                  <c:v>1240</c:v>
                </c:pt>
                <c:pt idx="4">
                  <c:v>578</c:v>
                </c:pt>
                <c:pt idx="5">
                  <c:v>1408</c:v>
                </c:pt>
                <c:pt idx="6">
                  <c:v>1223</c:v>
                </c:pt>
                <c:pt idx="7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1-4AC6-B84E-82AF88A55ABF}"/>
            </c:ext>
          </c:extLst>
        </c:ser>
        <c:ser>
          <c:idx val="1"/>
          <c:order val="1"/>
          <c:tx>
            <c:strRef>
              <c:f>'nb de passagers'!$B$9</c:f>
              <c:strCache>
                <c:ptCount val="1"/>
                <c:pt idx="0">
                  <c:v>trimestre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'nb de passagers'!$C$7:$J$7</c:f>
              <c:strCache>
                <c:ptCount val="8"/>
                <c:pt idx="0">
                  <c:v>Lille</c:v>
                </c:pt>
                <c:pt idx="1">
                  <c:v>Cassis</c:v>
                </c:pt>
                <c:pt idx="2">
                  <c:v>Nice</c:v>
                </c:pt>
                <c:pt idx="3">
                  <c:v>Grenoble</c:v>
                </c:pt>
                <c:pt idx="4">
                  <c:v>Angers</c:v>
                </c:pt>
                <c:pt idx="5">
                  <c:v>Dijon</c:v>
                </c:pt>
                <c:pt idx="6">
                  <c:v>Nantes</c:v>
                </c:pt>
                <c:pt idx="7">
                  <c:v>Brest</c:v>
                </c:pt>
              </c:strCache>
            </c:strRef>
          </c:cat>
          <c:val>
            <c:numRef>
              <c:f>'nb de passagers'!$C$9:$J$9</c:f>
              <c:numCache>
                <c:formatCode>General</c:formatCode>
                <c:ptCount val="8"/>
                <c:pt idx="0">
                  <c:v>1119</c:v>
                </c:pt>
                <c:pt idx="1">
                  <c:v>1824</c:v>
                </c:pt>
                <c:pt idx="2">
                  <c:v>1975</c:v>
                </c:pt>
                <c:pt idx="3">
                  <c:v>1748</c:v>
                </c:pt>
                <c:pt idx="4">
                  <c:v>845</c:v>
                </c:pt>
                <c:pt idx="5">
                  <c:v>1225</c:v>
                </c:pt>
                <c:pt idx="6">
                  <c:v>2351</c:v>
                </c:pt>
                <c:pt idx="7">
                  <c:v>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1-4AC6-B84E-82AF88A55ABF}"/>
            </c:ext>
          </c:extLst>
        </c:ser>
        <c:ser>
          <c:idx val="2"/>
          <c:order val="2"/>
          <c:tx>
            <c:strRef>
              <c:f>'nb de passagers'!$B$10</c:f>
              <c:strCache>
                <c:ptCount val="1"/>
                <c:pt idx="0">
                  <c:v>trimestre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'nb de passagers'!$C$7:$J$7</c:f>
              <c:strCache>
                <c:ptCount val="8"/>
                <c:pt idx="0">
                  <c:v>Lille</c:v>
                </c:pt>
                <c:pt idx="1">
                  <c:v>Cassis</c:v>
                </c:pt>
                <c:pt idx="2">
                  <c:v>Nice</c:v>
                </c:pt>
                <c:pt idx="3">
                  <c:v>Grenoble</c:v>
                </c:pt>
                <c:pt idx="4">
                  <c:v>Angers</c:v>
                </c:pt>
                <c:pt idx="5">
                  <c:v>Dijon</c:v>
                </c:pt>
                <c:pt idx="6">
                  <c:v>Nantes</c:v>
                </c:pt>
                <c:pt idx="7">
                  <c:v>Brest</c:v>
                </c:pt>
              </c:strCache>
            </c:strRef>
          </c:cat>
          <c:val>
            <c:numRef>
              <c:f>'nb de passagers'!$C$10:$J$10</c:f>
              <c:numCache>
                <c:formatCode>General</c:formatCode>
                <c:ptCount val="8"/>
                <c:pt idx="0">
                  <c:v>2040</c:v>
                </c:pt>
                <c:pt idx="1">
                  <c:v>1210</c:v>
                </c:pt>
                <c:pt idx="2">
                  <c:v>1863</c:v>
                </c:pt>
                <c:pt idx="3">
                  <c:v>1674</c:v>
                </c:pt>
                <c:pt idx="4">
                  <c:v>1140</c:v>
                </c:pt>
                <c:pt idx="5">
                  <c:v>1213</c:v>
                </c:pt>
                <c:pt idx="6">
                  <c:v>2401</c:v>
                </c:pt>
                <c:pt idx="7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1-4AC6-B84E-82AF88A55ABF}"/>
            </c:ext>
          </c:extLst>
        </c:ser>
        <c:ser>
          <c:idx val="3"/>
          <c:order val="3"/>
          <c:tx>
            <c:strRef>
              <c:f>'nb de passagers'!$B$11</c:f>
              <c:strCache>
                <c:ptCount val="1"/>
                <c:pt idx="0">
                  <c:v>trimestre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'nb de passagers'!$C$7:$J$7</c:f>
              <c:strCache>
                <c:ptCount val="8"/>
                <c:pt idx="0">
                  <c:v>Lille</c:v>
                </c:pt>
                <c:pt idx="1">
                  <c:v>Cassis</c:v>
                </c:pt>
                <c:pt idx="2">
                  <c:v>Nice</c:v>
                </c:pt>
                <c:pt idx="3">
                  <c:v>Grenoble</c:v>
                </c:pt>
                <c:pt idx="4">
                  <c:v>Angers</c:v>
                </c:pt>
                <c:pt idx="5">
                  <c:v>Dijon</c:v>
                </c:pt>
                <c:pt idx="6">
                  <c:v>Nantes</c:v>
                </c:pt>
                <c:pt idx="7">
                  <c:v>Brest</c:v>
                </c:pt>
              </c:strCache>
            </c:strRef>
          </c:cat>
          <c:val>
            <c:numRef>
              <c:f>'nb de passagers'!$C$11:$J$11</c:f>
              <c:numCache>
                <c:formatCode>General</c:formatCode>
                <c:ptCount val="8"/>
                <c:pt idx="0">
                  <c:v>1590</c:v>
                </c:pt>
                <c:pt idx="1">
                  <c:v>2221</c:v>
                </c:pt>
                <c:pt idx="2">
                  <c:v>1922</c:v>
                </c:pt>
                <c:pt idx="3">
                  <c:v>771</c:v>
                </c:pt>
                <c:pt idx="4">
                  <c:v>687</c:v>
                </c:pt>
                <c:pt idx="5">
                  <c:v>1955</c:v>
                </c:pt>
                <c:pt idx="6">
                  <c:v>890</c:v>
                </c:pt>
                <c:pt idx="7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1-4AC6-B84E-82AF88A5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974176"/>
        <c:axId val="628971880"/>
      </c:barChart>
      <c:catAx>
        <c:axId val="6289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971880"/>
        <c:crosses val="autoZero"/>
        <c:auto val="1"/>
        <c:lblAlgn val="ctr"/>
        <c:lblOffset val="100"/>
        <c:noMultiLvlLbl val="0"/>
      </c:catAx>
      <c:valAx>
        <c:axId val="62897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97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du</a:t>
            </a:r>
            <a:r>
              <a:rPr lang="fr-FR" baseline="0"/>
              <a:t> carburant par enseignes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'carburant 2019'!$B$5:$B$8</c:f>
              <c:strCache>
                <c:ptCount val="4"/>
                <c:pt idx="0">
                  <c:v>TOTAL Access</c:v>
                </c:pt>
                <c:pt idx="1">
                  <c:v>AVIA</c:v>
                </c:pt>
                <c:pt idx="2">
                  <c:v>BP</c:v>
                </c:pt>
                <c:pt idx="3">
                  <c:v>Leclerc</c:v>
                </c:pt>
              </c:strCache>
            </c:strRef>
          </c:cat>
          <c:val>
            <c:numRef>
              <c:f>'carburant 2019'!$C$5:$C$8</c:f>
              <c:numCache>
                <c:formatCode>General</c:formatCode>
                <c:ptCount val="4"/>
                <c:pt idx="0">
                  <c:v>14852</c:v>
                </c:pt>
                <c:pt idx="1">
                  <c:v>10785</c:v>
                </c:pt>
                <c:pt idx="2">
                  <c:v>24850</c:v>
                </c:pt>
                <c:pt idx="3">
                  <c:v>21400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8-4163-BE99-2D7CCF2A938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490152</xdr:colOff>
      <xdr:row>2</xdr:row>
      <xdr:rowOff>18729</xdr:rowOff>
    </xdr:from>
    <xdr:to>
      <xdr:col>17</xdr:col>
      <xdr:colOff>23648</xdr:colOff>
      <xdr:row>18</xdr:row>
      <xdr:rowOff>69760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F8AFC3B6-935B-4D5C-9235-D2379EB4F459}"/>
            </a:ext>
          </a:extLst>
        </xdr:cNvPr>
        <xdr:cNvSpPr/>
      </xdr:nvSpPr>
      <xdr:spPr>
        <a:xfrm>
          <a:off x="7722583" y="412867"/>
          <a:ext cx="2588065" cy="2993927"/>
        </a:xfrm>
        <a:prstGeom prst="wedgeRectCallout">
          <a:avLst>
            <a:gd name="adj1" fmla="val -81641"/>
            <a:gd name="adj2" fmla="val -198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Oupsss</a:t>
          </a:r>
          <a:r>
            <a:rPr lang="fr-FR" sz="1100" baseline="0"/>
            <a:t> !!!</a:t>
          </a:r>
        </a:p>
        <a:p>
          <a:pPr algn="l"/>
          <a:r>
            <a:rPr lang="fr-FR" sz="1100"/>
            <a:t>La ville d'Angers a été oubliée,</a:t>
          </a:r>
          <a:r>
            <a:rPr lang="fr-FR" sz="1100" baseline="0"/>
            <a:t> il faut l'ajouter entre Grenoble et Dijon avec ces valeurs :</a:t>
          </a:r>
        </a:p>
        <a:p>
          <a:pPr algn="l"/>
          <a:r>
            <a:rPr lang="fr-FR" sz="1100" baseline="0"/>
            <a:t>T1 = 578, T2=845, T3=1140, T4=687</a:t>
          </a:r>
        </a:p>
        <a:p>
          <a:pPr algn="l"/>
          <a:r>
            <a:rPr lang="fr-FR" sz="1100" baseline="0"/>
            <a:t>Calculer les totaux par ville et par trimestre.</a:t>
          </a:r>
        </a:p>
        <a:p>
          <a:pPr algn="l"/>
          <a:r>
            <a:rPr lang="fr-FR" sz="1100" baseline="0"/>
            <a:t>Calculer la moyenne par trimestre pour chaque ville.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Créer en dessous un graphique qui présentera ces nombres de passagers par ville et par trimestre.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Mise en forme puis mise en page</a:t>
          </a:r>
          <a:endParaRPr lang="fr-FR" sz="1100"/>
        </a:p>
      </xdr:txBody>
    </xdr:sp>
    <xdr:clientData fPrintsWithSheet="0"/>
  </xdr:twoCellAnchor>
  <xdr:twoCellAnchor>
    <xdr:from>
      <xdr:col>1</xdr:col>
      <xdr:colOff>26377</xdr:colOff>
      <xdr:row>14</xdr:row>
      <xdr:rowOff>164123</xdr:rowOff>
    </xdr:from>
    <xdr:to>
      <xdr:col>10</xdr:col>
      <xdr:colOff>310661</xdr:colOff>
      <xdr:row>30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66609B4-4F0E-484D-A8CC-80E9980A5A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0</xdr:row>
      <xdr:rowOff>176213</xdr:rowOff>
    </xdr:from>
    <xdr:to>
      <xdr:col>9</xdr:col>
      <xdr:colOff>47625</xdr:colOff>
      <xdr:row>12</xdr:row>
      <xdr:rowOff>104775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4699CD08-83BD-40BA-9494-FF580EA1DFCD}"/>
            </a:ext>
          </a:extLst>
        </xdr:cNvPr>
        <xdr:cNvSpPr/>
      </xdr:nvSpPr>
      <xdr:spPr>
        <a:xfrm>
          <a:off x="4772025" y="176213"/>
          <a:ext cx="2795588" cy="2100262"/>
        </a:xfrm>
        <a:prstGeom prst="wedgeRectCallout">
          <a:avLst>
            <a:gd name="adj1" fmla="val -90766"/>
            <a:gd name="adj2" fmla="val -81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Voici</a:t>
          </a:r>
          <a:r>
            <a:rPr lang="fr-FR" sz="1100" baseline="0"/>
            <a:t> la liste des chauffeurs de car.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Mettre les téléphone dans le bon format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Ajouter Sébastien Vettel, son téléphone est 06 07 08 09 11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Trier ce tableau par ordre alphabétique sur les noms de famille</a:t>
          </a:r>
        </a:p>
        <a:p>
          <a:pPr algn="l"/>
          <a:endParaRPr lang="fr-FR" sz="1100"/>
        </a:p>
        <a:p>
          <a:pPr algn="l"/>
          <a:r>
            <a:rPr lang="fr-FR" sz="1100"/>
            <a:t>Mettre</a:t>
          </a:r>
          <a:r>
            <a:rPr lang="fr-FR" sz="1100" baseline="0"/>
            <a:t> en forme  et en page ce tableau</a:t>
          </a:r>
          <a:endParaRPr lang="fr-FR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404160</xdr:colOff>
      <xdr:row>0</xdr:row>
      <xdr:rowOff>182480</xdr:rowOff>
    </xdr:from>
    <xdr:to>
      <xdr:col>8</xdr:col>
      <xdr:colOff>460371</xdr:colOff>
      <xdr:row>12</xdr:row>
      <xdr:rowOff>128337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A245DD01-CBFB-4A1C-8628-4A190A046958}"/>
            </a:ext>
          </a:extLst>
        </xdr:cNvPr>
        <xdr:cNvSpPr/>
      </xdr:nvSpPr>
      <xdr:spPr>
        <a:xfrm>
          <a:off x="4928034" y="182480"/>
          <a:ext cx="2438463" cy="2159668"/>
        </a:xfrm>
        <a:prstGeom prst="wedgeRectCallout">
          <a:avLst>
            <a:gd name="adj1" fmla="val -90766"/>
            <a:gd name="adj2" fmla="val -81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Voici</a:t>
          </a:r>
          <a:r>
            <a:rPr lang="fr-FR" sz="1100" baseline="0"/>
            <a:t> le volume de carburant acheté en 2019 par enseignes.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Calculer les % de répartitions de chaque enseigne.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Créer un graphique pour visualiser la répartition par enseignes.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Mise en forme puis mise en page.</a:t>
          </a:r>
        </a:p>
        <a:p>
          <a:pPr algn="l"/>
          <a:endParaRPr lang="fr-FR" sz="1100"/>
        </a:p>
      </xdr:txBody>
    </xdr:sp>
    <xdr:clientData fPrintsWithSheet="0"/>
  </xdr:twoCellAnchor>
  <xdr:twoCellAnchor>
    <xdr:from>
      <xdr:col>0</xdr:col>
      <xdr:colOff>226595</xdr:colOff>
      <xdr:row>11</xdr:row>
      <xdr:rowOff>56148</xdr:rowOff>
    </xdr:from>
    <xdr:to>
      <xdr:col>4</xdr:col>
      <xdr:colOff>669758</xdr:colOff>
      <xdr:row>26</xdr:row>
      <xdr:rowOff>32085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10B1C3F-E2B7-4586-9A6E-AA875187ED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753077</xdr:colOff>
      <xdr:row>6</xdr:row>
      <xdr:rowOff>20054</xdr:rowOff>
    </xdr:from>
    <xdr:to>
      <xdr:col>8</xdr:col>
      <xdr:colOff>15203</xdr:colOff>
      <xdr:row>15</xdr:row>
      <xdr:rowOff>56148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A044348D-96BD-4566-8EBB-590450238EC1}"/>
            </a:ext>
          </a:extLst>
        </xdr:cNvPr>
        <xdr:cNvSpPr/>
      </xdr:nvSpPr>
      <xdr:spPr>
        <a:xfrm>
          <a:off x="4976161" y="1126959"/>
          <a:ext cx="2438463" cy="1696452"/>
        </a:xfrm>
        <a:prstGeom prst="wedgeRectCallout">
          <a:avLst>
            <a:gd name="adj1" fmla="val -84681"/>
            <a:gd name="adj2" fmla="val -538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Voici</a:t>
          </a:r>
          <a:r>
            <a:rPr lang="fr-FR" sz="1100" baseline="0"/>
            <a:t> le volume de carburant acheté en 2018  chez AVIA et BP.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Afficher dans la colonne D les valeurs de la feuille "Carburant 2019" puis calculer les % d'évolution pour ces 2 enseignes.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Mise en forme puis mise en page</a:t>
          </a:r>
        </a:p>
        <a:p>
          <a:pPr algn="l"/>
          <a:endParaRPr lang="fr-FR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335805</xdr:colOff>
      <xdr:row>9</xdr:row>
      <xdr:rowOff>164825</xdr:rowOff>
    </xdr:from>
    <xdr:to>
      <xdr:col>20</xdr:col>
      <xdr:colOff>318388</xdr:colOff>
      <xdr:row>29</xdr:row>
      <xdr:rowOff>108220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CB71BA37-9F27-4C6A-8FF3-5A6BE46B5468}"/>
            </a:ext>
          </a:extLst>
        </xdr:cNvPr>
        <xdr:cNvSpPr/>
      </xdr:nvSpPr>
      <xdr:spPr>
        <a:xfrm>
          <a:off x="10348485" y="1970765"/>
          <a:ext cx="4737463" cy="360099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Vous êtes en charge de </a:t>
          </a:r>
          <a:r>
            <a:rPr lang="fr-FR" sz="1100" baseline="0"/>
            <a:t>formaliser le planning des congés des chauffeurs.</a:t>
          </a:r>
        </a:p>
        <a:p>
          <a:pPr algn="l"/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 planning doit présenter les mois de mai, juin et juillet de l'année N.</a:t>
          </a:r>
        </a:p>
        <a:p>
          <a:pPr algn="l"/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Voici les congés à noter : </a:t>
          </a:r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Prost</a:t>
          </a:r>
          <a:r>
            <a:rPr lang="fr-FR"/>
            <a:t> </a:t>
          </a:r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Alain du 17 mai au 15 juin</a:t>
          </a:r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Thirion</a:t>
          </a:r>
          <a:r>
            <a:rPr lang="fr-FR"/>
            <a:t> </a:t>
          </a:r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Gilberte</a:t>
          </a:r>
          <a:r>
            <a:rPr lang="fr-FR"/>
            <a:t> du 27 mai du 11</a:t>
          </a:r>
          <a:r>
            <a:rPr lang="fr-FR" baseline="0"/>
            <a:t> juillet</a:t>
          </a:r>
          <a:endParaRPr lang="fr-FR"/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Mouton</a:t>
          </a:r>
          <a:r>
            <a:rPr lang="fr-FR"/>
            <a:t> </a:t>
          </a:r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Michèle du 9</a:t>
          </a:r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juin au 3 juillet</a:t>
          </a:r>
        </a:p>
        <a:p>
          <a:pPr algn="l"/>
          <a:endParaRPr lang="fr-FR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Les chauffeurs</a:t>
          </a:r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doivent tous suivre la formation "Conduite écologique" qui dure 2 jours, voici les dates des sessions proposées par le centre de formation, vous en choisirez une qui respecte les congés des conducteurs et la marquerez dans ce planning.</a:t>
          </a:r>
        </a:p>
        <a:p>
          <a:pPr algn="l"/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Sessions proposées :</a:t>
          </a:r>
        </a:p>
        <a:p>
          <a:pPr algn="l"/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- 19 &amp; 20 mai N</a:t>
          </a:r>
        </a:p>
        <a:p>
          <a:pPr algn="l"/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- 17 &amp; 18 juin N</a:t>
          </a:r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- 12 &amp; 13</a:t>
          </a:r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juillet N</a:t>
          </a:r>
          <a:endParaRPr lang="fr-FR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zoomScale="130" zoomScaleNormal="130" workbookViewId="0">
      <selection activeCell="L5" sqref="L5"/>
    </sheetView>
  </sheetViews>
  <sheetFormatPr baseColWidth="10" defaultColWidth="8.88671875" defaultRowHeight="14.4" x14ac:dyDescent="0.3"/>
  <cols>
    <col min="1" max="1" width="1.33203125" customWidth="1"/>
    <col min="2" max="2" width="11.109375" bestFit="1" customWidth="1"/>
    <col min="4" max="4" width="8.88671875" customWidth="1"/>
  </cols>
  <sheetData>
    <row r="1" spans="1:11" ht="15.6" x14ac:dyDescent="0.3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5" spans="1:11" x14ac:dyDescent="0.3"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</row>
    <row r="7" spans="1:11" x14ac:dyDescent="0.3">
      <c r="C7" s="5" t="s">
        <v>1</v>
      </c>
      <c r="D7" s="5" t="s">
        <v>2</v>
      </c>
      <c r="E7" s="5" t="s">
        <v>3</v>
      </c>
      <c r="F7" s="5" t="s">
        <v>4</v>
      </c>
      <c r="G7" s="5" t="s">
        <v>40</v>
      </c>
      <c r="H7" s="5" t="s">
        <v>5</v>
      </c>
      <c r="I7" s="5" t="s">
        <v>6</v>
      </c>
      <c r="J7" s="5" t="s">
        <v>7</v>
      </c>
      <c r="K7" s="5" t="s">
        <v>41</v>
      </c>
    </row>
    <row r="8" spans="1:11" x14ac:dyDescent="0.3">
      <c r="B8" s="5" t="s">
        <v>8</v>
      </c>
      <c r="C8" s="1">
        <v>1136</v>
      </c>
      <c r="D8" s="1">
        <v>2355</v>
      </c>
      <c r="E8" s="1">
        <v>938</v>
      </c>
      <c r="F8" s="1">
        <v>1240</v>
      </c>
      <c r="G8" s="1">
        <v>578</v>
      </c>
      <c r="H8" s="1">
        <v>1408</v>
      </c>
      <c r="I8" s="1">
        <v>1223</v>
      </c>
      <c r="J8" s="1">
        <v>1025</v>
      </c>
      <c r="K8" s="1">
        <f>SUM(C8:J8)</f>
        <v>9903</v>
      </c>
    </row>
    <row r="9" spans="1:11" x14ac:dyDescent="0.3">
      <c r="B9" s="5" t="s">
        <v>9</v>
      </c>
      <c r="C9" s="1">
        <v>1119</v>
      </c>
      <c r="D9" s="1">
        <v>1824</v>
      </c>
      <c r="E9" s="1">
        <v>1975</v>
      </c>
      <c r="F9" s="1">
        <v>1748</v>
      </c>
      <c r="G9" s="1">
        <v>845</v>
      </c>
      <c r="H9" s="1">
        <v>1225</v>
      </c>
      <c r="I9" s="1">
        <v>2351</v>
      </c>
      <c r="J9" s="1">
        <v>1417</v>
      </c>
      <c r="K9" s="1">
        <f>SUM(C9:J9)</f>
        <v>12504</v>
      </c>
    </row>
    <row r="10" spans="1:11" x14ac:dyDescent="0.3">
      <c r="B10" s="5" t="s">
        <v>10</v>
      </c>
      <c r="C10" s="1">
        <v>2040</v>
      </c>
      <c r="D10" s="1">
        <v>1210</v>
      </c>
      <c r="E10" s="1">
        <v>1863</v>
      </c>
      <c r="F10" s="1">
        <v>1674</v>
      </c>
      <c r="G10" s="1">
        <v>1140</v>
      </c>
      <c r="H10" s="1">
        <v>1213</v>
      </c>
      <c r="I10" s="1">
        <v>2401</v>
      </c>
      <c r="J10" s="1">
        <v>1227</v>
      </c>
      <c r="K10" s="1">
        <f>SUM(C10:J10)</f>
        <v>12768</v>
      </c>
    </row>
    <row r="11" spans="1:11" x14ac:dyDescent="0.3">
      <c r="B11" s="5" t="s">
        <v>11</v>
      </c>
      <c r="C11" s="1">
        <v>1590</v>
      </c>
      <c r="D11" s="1">
        <v>2221</v>
      </c>
      <c r="E11" s="1">
        <v>1922</v>
      </c>
      <c r="F11" s="1">
        <v>771</v>
      </c>
      <c r="G11" s="1">
        <v>687</v>
      </c>
      <c r="H11" s="1">
        <v>1955</v>
      </c>
      <c r="I11" s="1">
        <v>890</v>
      </c>
      <c r="J11" s="1">
        <v>899</v>
      </c>
      <c r="K11" s="1">
        <f>SUM(C11:J11)</f>
        <v>10935</v>
      </c>
    </row>
    <row r="13" spans="1:11" x14ac:dyDescent="0.3">
      <c r="B13" s="5" t="s">
        <v>42</v>
      </c>
      <c r="C13" s="1">
        <f>SUM(C8:C12)</f>
        <v>5885</v>
      </c>
      <c r="D13" s="1">
        <f>SUM(D8:D12)</f>
        <v>7610</v>
      </c>
      <c r="E13" s="1">
        <f>SUM(E8:E12)</f>
        <v>6698</v>
      </c>
      <c r="F13" s="1">
        <f>SUM(F8:F12)</f>
        <v>5433</v>
      </c>
      <c r="G13" s="1">
        <f>SUM(G8:G12)</f>
        <v>3250</v>
      </c>
      <c r="H13" s="1">
        <f>SUM(H8:H12)</f>
        <v>5801</v>
      </c>
      <c r="I13" s="1">
        <f>SUM(I8:I12)</f>
        <v>6865</v>
      </c>
      <c r="J13" s="1">
        <f>SUM(J8:J12)</f>
        <v>4568</v>
      </c>
      <c r="K13" s="1">
        <f>SUM(C13:J13)</f>
        <v>46110</v>
      </c>
    </row>
    <row r="14" spans="1:11" x14ac:dyDescent="0.3">
      <c r="B14" s="5" t="s">
        <v>43</v>
      </c>
      <c r="C14" s="4">
        <f>AVERAGE(C8:C11)</f>
        <v>1471.25</v>
      </c>
      <c r="D14" s="4">
        <f t="shared" ref="D14:K14" si="0">AVERAGE(D8:D11)</f>
        <v>1902.5</v>
      </c>
      <c r="E14" s="4">
        <f t="shared" si="0"/>
        <v>1674.5</v>
      </c>
      <c r="F14" s="4">
        <f t="shared" si="0"/>
        <v>1358.25</v>
      </c>
      <c r="G14" s="4">
        <f t="shared" si="0"/>
        <v>812.5</v>
      </c>
      <c r="H14" s="4">
        <f t="shared" si="0"/>
        <v>1450.25</v>
      </c>
      <c r="I14" s="4">
        <f t="shared" si="0"/>
        <v>1716.25</v>
      </c>
      <c r="J14" s="4">
        <f t="shared" si="0"/>
        <v>1142</v>
      </c>
      <c r="K14" s="4">
        <f t="shared" si="0"/>
        <v>11527.5</v>
      </c>
    </row>
  </sheetData>
  <mergeCells count="3">
    <mergeCell ref="A1:K1"/>
    <mergeCell ref="A2:K2"/>
    <mergeCell ref="B5:K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3B75-8494-4F5E-8D9E-CC04D4E38ED6}">
  <dimension ref="B2:D13"/>
  <sheetViews>
    <sheetView zoomScale="160" zoomScaleNormal="160" workbookViewId="0">
      <selection activeCell="C15" sqref="C15"/>
    </sheetView>
  </sheetViews>
  <sheetFormatPr baseColWidth="10" defaultRowHeight="14.4" x14ac:dyDescent="0.3"/>
  <cols>
    <col min="1" max="1" width="2.33203125" customWidth="1"/>
    <col min="4" max="4" width="17.44140625" customWidth="1"/>
  </cols>
  <sheetData>
    <row r="2" spans="2:4" ht="18" x14ac:dyDescent="0.35">
      <c r="B2" s="7" t="s">
        <v>14</v>
      </c>
      <c r="C2" s="7"/>
      <c r="D2" s="7"/>
    </row>
    <row r="4" spans="2:4" x14ac:dyDescent="0.3">
      <c r="B4" s="9" t="s">
        <v>15</v>
      </c>
      <c r="C4" s="9" t="s">
        <v>16</v>
      </c>
      <c r="D4" s="9" t="s">
        <v>17</v>
      </c>
    </row>
    <row r="5" spans="2:4" x14ac:dyDescent="0.3">
      <c r="B5" s="1" t="s">
        <v>18</v>
      </c>
      <c r="C5" s="1" t="s">
        <v>19</v>
      </c>
      <c r="D5" s="8">
        <v>607080915</v>
      </c>
    </row>
    <row r="6" spans="2:4" x14ac:dyDescent="0.3">
      <c r="B6" s="1" t="s">
        <v>20</v>
      </c>
      <c r="C6" s="1" t="s">
        <v>21</v>
      </c>
      <c r="D6" s="8">
        <v>607080916</v>
      </c>
    </row>
    <row r="7" spans="2:4" x14ac:dyDescent="0.3">
      <c r="B7" s="1" t="s">
        <v>22</v>
      </c>
      <c r="C7" s="1" t="s">
        <v>23</v>
      </c>
      <c r="D7" s="8">
        <v>607080914</v>
      </c>
    </row>
    <row r="8" spans="2:4" x14ac:dyDescent="0.3">
      <c r="B8" s="1" t="s">
        <v>24</v>
      </c>
      <c r="C8" s="1" t="s">
        <v>25</v>
      </c>
      <c r="D8" s="8">
        <v>607080917</v>
      </c>
    </row>
    <row r="9" spans="2:4" x14ac:dyDescent="0.3">
      <c r="B9" s="1" t="s">
        <v>26</v>
      </c>
      <c r="C9" s="1" t="s">
        <v>27</v>
      </c>
      <c r="D9" s="8">
        <v>607080913</v>
      </c>
    </row>
    <row r="10" spans="2:4" x14ac:dyDescent="0.3">
      <c r="B10" s="1" t="s">
        <v>28</v>
      </c>
      <c r="C10" s="1" t="s">
        <v>29</v>
      </c>
      <c r="D10" s="8">
        <v>607080918</v>
      </c>
    </row>
    <row r="11" spans="2:4" x14ac:dyDescent="0.3">
      <c r="B11" s="1" t="s">
        <v>30</v>
      </c>
      <c r="C11" s="1" t="s">
        <v>31</v>
      </c>
      <c r="D11" s="8">
        <v>607080910</v>
      </c>
    </row>
    <row r="12" spans="2:4" x14ac:dyDescent="0.3">
      <c r="B12" s="1" t="s">
        <v>32</v>
      </c>
      <c r="C12" s="1" t="s">
        <v>33</v>
      </c>
      <c r="D12" s="8">
        <v>607080912</v>
      </c>
    </row>
    <row r="13" spans="2:4" x14ac:dyDescent="0.3">
      <c r="B13" s="1" t="s">
        <v>44</v>
      </c>
      <c r="C13" s="1" t="s">
        <v>45</v>
      </c>
      <c r="D13" s="8">
        <v>607080911</v>
      </c>
    </row>
  </sheetData>
  <autoFilter ref="B4:D13" xr:uid="{60FAACA5-1723-499F-9667-A9F8267A4057}">
    <sortState xmlns:xlrd2="http://schemas.microsoft.com/office/spreadsheetml/2017/richdata2" ref="B5:D13">
      <sortCondition ref="B4:B13"/>
    </sortState>
  </autoFilter>
  <sortState xmlns:xlrd2="http://schemas.microsoft.com/office/spreadsheetml/2017/richdata2" ref="B5:D12">
    <sortCondition ref="D9"/>
  </sortState>
  <mergeCells count="1">
    <mergeCell ref="B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47D98-8802-4C44-B91F-6A822A66D8F2}">
  <dimension ref="B3:D10"/>
  <sheetViews>
    <sheetView zoomScale="190" zoomScaleNormal="190" workbookViewId="0">
      <selection activeCell="E9" sqref="E9"/>
    </sheetView>
  </sheetViews>
  <sheetFormatPr baseColWidth="10" defaultRowHeight="14.4" x14ac:dyDescent="0.3"/>
  <cols>
    <col min="2" max="2" width="12.33203125" bestFit="1" customWidth="1"/>
    <col min="3" max="3" width="18.88671875" customWidth="1"/>
  </cols>
  <sheetData>
    <row r="3" spans="2:4" x14ac:dyDescent="0.3">
      <c r="B3" s="6" t="s">
        <v>37</v>
      </c>
      <c r="C3" s="6"/>
      <c r="D3" s="6"/>
    </row>
    <row r="5" spans="2:4" x14ac:dyDescent="0.3">
      <c r="B5" s="12" t="s">
        <v>34</v>
      </c>
      <c r="C5" s="1">
        <v>14852</v>
      </c>
      <c r="D5" s="10">
        <f>C5/$C$10</f>
        <v>0.20660202818312073</v>
      </c>
    </row>
    <row r="6" spans="2:4" x14ac:dyDescent="0.3">
      <c r="B6" s="12" t="s">
        <v>35</v>
      </c>
      <c r="C6" s="1">
        <v>10785</v>
      </c>
      <c r="D6" s="10">
        <f t="shared" ref="D6:D8" si="0">C6/$C$10</f>
        <v>0.1500271259059357</v>
      </c>
    </row>
    <row r="7" spans="2:4" x14ac:dyDescent="0.3">
      <c r="B7" s="12" t="s">
        <v>36</v>
      </c>
      <c r="C7" s="1">
        <v>24850</v>
      </c>
      <c r="D7" s="10">
        <f t="shared" si="0"/>
        <v>0.34568141666782587</v>
      </c>
    </row>
    <row r="8" spans="2:4" x14ac:dyDescent="0.3">
      <c r="B8" s="12" t="s">
        <v>38</v>
      </c>
      <c r="C8" s="1">
        <v>21400</v>
      </c>
      <c r="D8" s="10">
        <f t="shared" si="0"/>
        <v>0.2976894292431177</v>
      </c>
    </row>
    <row r="10" spans="2:4" x14ac:dyDescent="0.3">
      <c r="B10" s="12" t="s">
        <v>46</v>
      </c>
      <c r="C10" s="1">
        <f>SUM(C5:C9)</f>
        <v>71887</v>
      </c>
      <c r="D10" s="11">
        <f>SUM(D5:D9)</f>
        <v>1</v>
      </c>
    </row>
  </sheetData>
  <mergeCells count="1"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69B8-DE95-4C67-8BCA-6CA9F0B11171}">
  <dimension ref="B2:E6"/>
  <sheetViews>
    <sheetView zoomScale="190" zoomScaleNormal="190" workbookViewId="0">
      <selection activeCell="C12" sqref="C12"/>
    </sheetView>
  </sheetViews>
  <sheetFormatPr baseColWidth="10" defaultRowHeight="14.4" x14ac:dyDescent="0.3"/>
  <cols>
    <col min="1" max="1" width="3.33203125" customWidth="1"/>
    <col min="2" max="2" width="12.33203125" bestFit="1" customWidth="1"/>
    <col min="3" max="3" width="18.88671875" customWidth="1"/>
    <col min="4" max="4" width="18.77734375" customWidth="1"/>
  </cols>
  <sheetData>
    <row r="2" spans="2:5" ht="15.6" x14ac:dyDescent="0.3">
      <c r="B2" s="14" t="s">
        <v>48</v>
      </c>
      <c r="C2" s="14"/>
      <c r="D2" s="14"/>
      <c r="E2" s="14"/>
    </row>
    <row r="4" spans="2:5" x14ac:dyDescent="0.3">
      <c r="B4" s="1"/>
      <c r="C4" s="12" t="s">
        <v>39</v>
      </c>
      <c r="D4" s="12" t="s">
        <v>37</v>
      </c>
      <c r="E4" s="12" t="s">
        <v>47</v>
      </c>
    </row>
    <row r="5" spans="2:5" x14ac:dyDescent="0.3">
      <c r="B5" s="12" t="s">
        <v>35</v>
      </c>
      <c r="C5" s="1">
        <v>11247</v>
      </c>
      <c r="D5" s="1">
        <f>'carburant 2019'!C6</f>
        <v>10785</v>
      </c>
      <c r="E5" s="13">
        <f>(D5-C5)/C5</f>
        <v>-4.1077620698853026E-2</v>
      </c>
    </row>
    <row r="6" spans="2:5" x14ac:dyDescent="0.3">
      <c r="B6" s="12" t="s">
        <v>36</v>
      </c>
      <c r="C6" s="1">
        <v>27510</v>
      </c>
      <c r="D6" s="1">
        <f>'carburant 2019'!C7</f>
        <v>24850</v>
      </c>
      <c r="E6" s="13">
        <f>(D6-C6)/C6</f>
        <v>-9.6692111959287536E-2</v>
      </c>
    </row>
  </sheetData>
  <mergeCells count="1">
    <mergeCell ref="B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6B5C-19D1-4A45-96FE-F777DC8E2A25}">
  <sheetPr>
    <pageSetUpPr fitToPage="1"/>
  </sheetPr>
  <dimension ref="A1:N36"/>
  <sheetViews>
    <sheetView tabSelected="1" zoomScaleNormal="100" workbookViewId="0">
      <selection activeCell="I10" sqref="I10"/>
    </sheetView>
  </sheetViews>
  <sheetFormatPr baseColWidth="10" defaultRowHeight="14.4" x14ac:dyDescent="0.3"/>
  <cols>
    <col min="5" max="5" width="3.6640625" customWidth="1"/>
    <col min="10" max="10" width="3.6640625" customWidth="1"/>
  </cols>
  <sheetData>
    <row r="1" spans="1:14" ht="28.8" x14ac:dyDescent="0.55000000000000004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21" x14ac:dyDescent="0.4">
      <c r="A3" s="17" t="s">
        <v>52</v>
      </c>
      <c r="B3" s="17"/>
      <c r="C3" s="17"/>
      <c r="D3" s="17"/>
      <c r="F3" s="17" t="s">
        <v>53</v>
      </c>
      <c r="G3" s="17"/>
      <c r="H3" s="17"/>
      <c r="I3" s="17"/>
      <c r="K3" s="17" t="s">
        <v>54</v>
      </c>
      <c r="L3" s="17"/>
      <c r="M3" s="17"/>
      <c r="N3" s="17"/>
    </row>
    <row r="4" spans="1:14" ht="6" customHeight="1" x14ac:dyDescent="0.3"/>
    <row r="5" spans="1:14" x14ac:dyDescent="0.3">
      <c r="A5" s="1"/>
      <c r="B5" s="2" t="s">
        <v>49</v>
      </c>
      <c r="C5" s="2" t="s">
        <v>50</v>
      </c>
      <c r="D5" s="2" t="s">
        <v>51</v>
      </c>
      <c r="F5" s="1"/>
      <c r="G5" s="2" t="s">
        <v>49</v>
      </c>
      <c r="H5" s="2" t="s">
        <v>50</v>
      </c>
      <c r="I5" s="2" t="s">
        <v>51</v>
      </c>
      <c r="K5" s="1"/>
      <c r="L5" s="2" t="s">
        <v>49</v>
      </c>
      <c r="M5" s="2" t="s">
        <v>50</v>
      </c>
      <c r="N5" s="2" t="s">
        <v>51</v>
      </c>
    </row>
    <row r="6" spans="1:14" ht="14.4" customHeight="1" x14ac:dyDescent="0.3">
      <c r="A6" s="15">
        <v>43952</v>
      </c>
      <c r="B6" s="1"/>
      <c r="C6" s="1"/>
      <c r="D6" s="1"/>
      <c r="F6" s="15">
        <v>43983</v>
      </c>
      <c r="G6" s="18" t="s">
        <v>56</v>
      </c>
      <c r="H6" s="18" t="s">
        <v>56</v>
      </c>
      <c r="I6" s="1"/>
      <c r="K6" s="15">
        <v>44013</v>
      </c>
      <c r="L6" s="1"/>
      <c r="M6" s="18" t="s">
        <v>56</v>
      </c>
      <c r="N6" s="18" t="s">
        <v>56</v>
      </c>
    </row>
    <row r="7" spans="1:14" ht="14.4" customHeight="1" x14ac:dyDescent="0.3">
      <c r="A7" s="15">
        <v>43953</v>
      </c>
      <c r="B7" s="1"/>
      <c r="C7" s="1"/>
      <c r="D7" s="1"/>
      <c r="F7" s="15">
        <v>43984</v>
      </c>
      <c r="G7" s="19"/>
      <c r="H7" s="19"/>
      <c r="I7" s="1"/>
      <c r="K7" s="15">
        <v>44014</v>
      </c>
      <c r="L7" s="1"/>
      <c r="M7" s="19"/>
      <c r="N7" s="19"/>
    </row>
    <row r="8" spans="1:14" ht="14.4" customHeight="1" x14ac:dyDescent="0.3">
      <c r="A8" s="15">
        <v>43954</v>
      </c>
      <c r="B8" s="1"/>
      <c r="C8" s="1"/>
      <c r="D8" s="1"/>
      <c r="F8" s="15">
        <v>43985</v>
      </c>
      <c r="G8" s="19"/>
      <c r="H8" s="19"/>
      <c r="I8" s="1"/>
      <c r="K8" s="15">
        <v>44015</v>
      </c>
      <c r="L8" s="1"/>
      <c r="M8" s="19"/>
      <c r="N8" s="20"/>
    </row>
    <row r="9" spans="1:14" ht="14.4" customHeight="1" x14ac:dyDescent="0.3">
      <c r="A9" s="15">
        <v>43955</v>
      </c>
      <c r="B9" s="1"/>
      <c r="C9" s="1"/>
      <c r="D9" s="1"/>
      <c r="F9" s="15">
        <v>43986</v>
      </c>
      <c r="G9" s="19"/>
      <c r="H9" s="19"/>
      <c r="I9" s="1"/>
      <c r="K9" s="15">
        <v>44016</v>
      </c>
      <c r="L9" s="1"/>
      <c r="M9" s="19"/>
      <c r="N9" s="1"/>
    </row>
    <row r="10" spans="1:14" ht="14.4" customHeight="1" x14ac:dyDescent="0.3">
      <c r="A10" s="15">
        <v>43956</v>
      </c>
      <c r="B10" s="1"/>
      <c r="C10" s="1"/>
      <c r="D10" s="1"/>
      <c r="F10" s="15">
        <v>43987</v>
      </c>
      <c r="G10" s="19"/>
      <c r="H10" s="19"/>
      <c r="I10" s="1"/>
      <c r="K10" s="15">
        <v>44017</v>
      </c>
      <c r="L10" s="1"/>
      <c r="M10" s="19"/>
      <c r="N10" s="1"/>
    </row>
    <row r="11" spans="1:14" ht="14.4" customHeight="1" x14ac:dyDescent="0.3">
      <c r="A11" s="15">
        <v>43957</v>
      </c>
      <c r="B11" s="1"/>
      <c r="C11" s="1"/>
      <c r="D11" s="1"/>
      <c r="F11" s="15">
        <v>43988</v>
      </c>
      <c r="G11" s="19"/>
      <c r="H11" s="19"/>
      <c r="I11" s="1"/>
      <c r="K11" s="15">
        <v>44018</v>
      </c>
      <c r="L11" s="1"/>
      <c r="M11" s="19"/>
      <c r="N11" s="1"/>
    </row>
    <row r="12" spans="1:14" ht="14.4" customHeight="1" x14ac:dyDescent="0.3">
      <c r="A12" s="15">
        <v>43958</v>
      </c>
      <c r="B12" s="1"/>
      <c r="C12" s="1"/>
      <c r="D12" s="1"/>
      <c r="F12" s="15">
        <v>43989</v>
      </c>
      <c r="G12" s="19"/>
      <c r="H12" s="19"/>
      <c r="I12" s="1"/>
      <c r="K12" s="15">
        <v>44019</v>
      </c>
      <c r="L12" s="1"/>
      <c r="M12" s="19"/>
      <c r="N12" s="1"/>
    </row>
    <row r="13" spans="1:14" ht="14.4" customHeight="1" x14ac:dyDescent="0.3">
      <c r="A13" s="15">
        <v>43959</v>
      </c>
      <c r="B13" s="1"/>
      <c r="C13" s="1"/>
      <c r="D13" s="1"/>
      <c r="F13" s="15">
        <v>43990</v>
      </c>
      <c r="G13" s="19"/>
      <c r="H13" s="19"/>
      <c r="I13" s="1"/>
      <c r="K13" s="15">
        <v>44020</v>
      </c>
      <c r="L13" s="1"/>
      <c r="M13" s="19"/>
      <c r="N13" s="1"/>
    </row>
    <row r="14" spans="1:14" x14ac:dyDescent="0.3">
      <c r="A14" s="15">
        <v>43960</v>
      </c>
      <c r="B14" s="1"/>
      <c r="C14" s="1"/>
      <c r="D14" s="1"/>
      <c r="F14" s="15">
        <v>43991</v>
      </c>
      <c r="G14" s="19"/>
      <c r="H14" s="19"/>
      <c r="I14" s="18" t="s">
        <v>56</v>
      </c>
      <c r="K14" s="15">
        <v>44021</v>
      </c>
      <c r="L14" s="1"/>
      <c r="M14" s="19"/>
      <c r="N14" s="1"/>
    </row>
    <row r="15" spans="1:14" x14ac:dyDescent="0.3">
      <c r="A15" s="15">
        <v>43961</v>
      </c>
      <c r="B15" s="1"/>
      <c r="C15" s="1"/>
      <c r="D15" s="1"/>
      <c r="F15" s="15">
        <v>43992</v>
      </c>
      <c r="G15" s="19"/>
      <c r="H15" s="19"/>
      <c r="I15" s="19"/>
      <c r="K15" s="15">
        <v>44022</v>
      </c>
      <c r="L15" s="1"/>
      <c r="M15" s="19"/>
      <c r="N15" s="1"/>
    </row>
    <row r="16" spans="1:14" x14ac:dyDescent="0.3">
      <c r="A16" s="15">
        <v>43962</v>
      </c>
      <c r="B16" s="1"/>
      <c r="C16" s="1"/>
      <c r="D16" s="1"/>
      <c r="F16" s="15">
        <v>43993</v>
      </c>
      <c r="G16" s="19"/>
      <c r="H16" s="19"/>
      <c r="I16" s="19"/>
      <c r="K16" s="15">
        <v>44023</v>
      </c>
      <c r="L16" s="1"/>
      <c r="M16" s="20"/>
      <c r="N16" s="1"/>
    </row>
    <row r="17" spans="1:14" x14ac:dyDescent="0.3">
      <c r="A17" s="15">
        <v>43963</v>
      </c>
      <c r="B17" s="1"/>
      <c r="C17" s="1"/>
      <c r="D17" s="1"/>
      <c r="F17" s="15">
        <v>43994</v>
      </c>
      <c r="G17" s="19"/>
      <c r="H17" s="19"/>
      <c r="I17" s="19"/>
      <c r="K17" s="15">
        <v>44024</v>
      </c>
      <c r="L17" s="21" t="s">
        <v>57</v>
      </c>
      <c r="M17" s="22"/>
      <c r="N17" s="23"/>
    </row>
    <row r="18" spans="1:14" x14ac:dyDescent="0.3">
      <c r="A18" s="15">
        <v>43964</v>
      </c>
      <c r="B18" s="1"/>
      <c r="C18" s="1"/>
      <c r="D18" s="1"/>
      <c r="F18" s="15">
        <v>43995</v>
      </c>
      <c r="G18" s="19"/>
      <c r="H18" s="19"/>
      <c r="I18" s="19"/>
      <c r="K18" s="15">
        <v>44025</v>
      </c>
      <c r="L18" s="24"/>
      <c r="M18" s="25"/>
      <c r="N18" s="26"/>
    </row>
    <row r="19" spans="1:14" x14ac:dyDescent="0.3">
      <c r="A19" s="15">
        <v>43965</v>
      </c>
      <c r="B19" s="1"/>
      <c r="C19" s="1"/>
      <c r="D19" s="1"/>
      <c r="F19" s="15">
        <v>43996</v>
      </c>
      <c r="G19" s="19"/>
      <c r="H19" s="19"/>
      <c r="I19" s="19"/>
      <c r="K19" s="15">
        <v>44026</v>
      </c>
      <c r="L19" s="1"/>
      <c r="M19" s="1"/>
      <c r="N19" s="1"/>
    </row>
    <row r="20" spans="1:14" x14ac:dyDescent="0.3">
      <c r="A20" s="15">
        <v>43966</v>
      </c>
      <c r="B20" s="1"/>
      <c r="C20" s="1"/>
      <c r="D20" s="1"/>
      <c r="F20" s="15">
        <v>43997</v>
      </c>
      <c r="G20" s="20"/>
      <c r="H20" s="19"/>
      <c r="I20" s="19"/>
      <c r="K20" s="15">
        <v>44027</v>
      </c>
      <c r="L20" s="1"/>
      <c r="M20" s="1"/>
      <c r="N20" s="1"/>
    </row>
    <row r="21" spans="1:14" x14ac:dyDescent="0.3">
      <c r="A21" s="15">
        <v>43967</v>
      </c>
      <c r="B21" s="1"/>
      <c r="C21" s="1"/>
      <c r="D21" s="1"/>
      <c r="F21" s="15">
        <v>43998</v>
      </c>
      <c r="G21" s="1"/>
      <c r="H21" s="19"/>
      <c r="I21" s="19"/>
      <c r="K21" s="15">
        <v>44028</v>
      </c>
      <c r="L21" s="1"/>
      <c r="M21" s="1"/>
      <c r="N21" s="1"/>
    </row>
    <row r="22" spans="1:14" x14ac:dyDescent="0.3">
      <c r="A22" s="15">
        <v>43968</v>
      </c>
      <c r="B22" s="18" t="s">
        <v>56</v>
      </c>
      <c r="C22" s="1"/>
      <c r="D22" s="1"/>
      <c r="F22" s="15">
        <v>43999</v>
      </c>
      <c r="G22" s="1"/>
      <c r="H22" s="19"/>
      <c r="I22" s="19"/>
      <c r="K22" s="15">
        <v>44029</v>
      </c>
      <c r="L22" s="1"/>
      <c r="M22" s="1"/>
      <c r="N22" s="1"/>
    </row>
    <row r="23" spans="1:14" x14ac:dyDescent="0.3">
      <c r="A23" s="15">
        <v>43969</v>
      </c>
      <c r="B23" s="19"/>
      <c r="C23" s="1"/>
      <c r="D23" s="1"/>
      <c r="F23" s="15">
        <v>44000</v>
      </c>
      <c r="G23" s="1"/>
      <c r="H23" s="19"/>
      <c r="I23" s="19"/>
      <c r="K23" s="15">
        <v>44030</v>
      </c>
      <c r="L23" s="1"/>
      <c r="M23" s="1"/>
      <c r="N23" s="1"/>
    </row>
    <row r="24" spans="1:14" x14ac:dyDescent="0.3">
      <c r="A24" s="15">
        <v>43970</v>
      </c>
      <c r="B24" s="19"/>
      <c r="C24" s="1"/>
      <c r="D24" s="1"/>
      <c r="F24" s="15">
        <v>44001</v>
      </c>
      <c r="G24" s="1"/>
      <c r="H24" s="19"/>
      <c r="I24" s="19"/>
      <c r="K24" s="15">
        <v>44031</v>
      </c>
      <c r="L24" s="1"/>
      <c r="M24" s="1"/>
      <c r="N24" s="1"/>
    </row>
    <row r="25" spans="1:14" x14ac:dyDescent="0.3">
      <c r="A25" s="15">
        <v>43971</v>
      </c>
      <c r="B25" s="19"/>
      <c r="C25" s="1"/>
      <c r="D25" s="1"/>
      <c r="F25" s="15">
        <v>44002</v>
      </c>
      <c r="G25" s="1"/>
      <c r="H25" s="19"/>
      <c r="I25" s="19"/>
      <c r="K25" s="15">
        <v>44032</v>
      </c>
      <c r="L25" s="1"/>
      <c r="M25" s="1"/>
      <c r="N25" s="1"/>
    </row>
    <row r="26" spans="1:14" x14ac:dyDescent="0.3">
      <c r="A26" s="15">
        <v>43972</v>
      </c>
      <c r="B26" s="19"/>
      <c r="C26" s="1"/>
      <c r="D26" s="1"/>
      <c r="F26" s="15">
        <v>44003</v>
      </c>
      <c r="G26" s="1"/>
      <c r="H26" s="19"/>
      <c r="I26" s="19"/>
      <c r="K26" s="15">
        <v>44033</v>
      </c>
      <c r="L26" s="1"/>
      <c r="M26" s="1"/>
      <c r="N26" s="1"/>
    </row>
    <row r="27" spans="1:14" x14ac:dyDescent="0.3">
      <c r="A27" s="15">
        <v>43973</v>
      </c>
      <c r="B27" s="19"/>
      <c r="C27" s="1"/>
      <c r="D27" s="1"/>
      <c r="F27" s="15">
        <v>44004</v>
      </c>
      <c r="G27" s="1"/>
      <c r="H27" s="19"/>
      <c r="I27" s="19"/>
      <c r="K27" s="15">
        <v>44034</v>
      </c>
      <c r="L27" s="1"/>
      <c r="M27" s="1"/>
      <c r="N27" s="1"/>
    </row>
    <row r="28" spans="1:14" x14ac:dyDescent="0.3">
      <c r="A28" s="15">
        <v>43974</v>
      </c>
      <c r="B28" s="19"/>
      <c r="C28" s="1"/>
      <c r="D28" s="1"/>
      <c r="F28" s="15">
        <v>44005</v>
      </c>
      <c r="G28" s="1"/>
      <c r="H28" s="19"/>
      <c r="I28" s="19"/>
      <c r="K28" s="15">
        <v>44035</v>
      </c>
      <c r="L28" s="1"/>
      <c r="M28" s="1"/>
      <c r="N28" s="1"/>
    </row>
    <row r="29" spans="1:14" x14ac:dyDescent="0.3">
      <c r="A29" s="15">
        <v>43975</v>
      </c>
      <c r="B29" s="19"/>
      <c r="C29" s="1"/>
      <c r="D29" s="1"/>
      <c r="F29" s="15">
        <v>44006</v>
      </c>
      <c r="G29" s="1"/>
      <c r="H29" s="19"/>
      <c r="I29" s="19"/>
      <c r="K29" s="15">
        <v>44036</v>
      </c>
      <c r="L29" s="1"/>
      <c r="M29" s="1"/>
      <c r="N29" s="1"/>
    </row>
    <row r="30" spans="1:14" x14ac:dyDescent="0.3">
      <c r="A30" s="15">
        <v>43976</v>
      </c>
      <c r="B30" s="19"/>
      <c r="C30" s="1"/>
      <c r="D30" s="1"/>
      <c r="F30" s="15">
        <v>44007</v>
      </c>
      <c r="G30" s="1"/>
      <c r="H30" s="19"/>
      <c r="I30" s="19"/>
      <c r="K30" s="15">
        <v>44037</v>
      </c>
      <c r="L30" s="1"/>
      <c r="M30" s="1"/>
      <c r="N30" s="1"/>
    </row>
    <row r="31" spans="1:14" x14ac:dyDescent="0.3">
      <c r="A31" s="15">
        <v>43977</v>
      </c>
      <c r="B31" s="19"/>
      <c r="C31" s="1"/>
      <c r="D31" s="1"/>
      <c r="F31" s="15">
        <v>44008</v>
      </c>
      <c r="G31" s="1"/>
      <c r="H31" s="19"/>
      <c r="I31" s="19"/>
      <c r="K31" s="15">
        <v>44038</v>
      </c>
      <c r="L31" s="1"/>
      <c r="M31" s="1"/>
      <c r="N31" s="1"/>
    </row>
    <row r="32" spans="1:14" x14ac:dyDescent="0.3">
      <c r="A32" s="15">
        <v>43978</v>
      </c>
      <c r="B32" s="19"/>
      <c r="C32" s="18" t="s">
        <v>56</v>
      </c>
      <c r="D32" s="1"/>
      <c r="F32" s="15">
        <v>44009</v>
      </c>
      <c r="G32" s="1"/>
      <c r="H32" s="19"/>
      <c r="I32" s="19"/>
      <c r="K32" s="15">
        <v>44039</v>
      </c>
      <c r="L32" s="1"/>
      <c r="M32" s="1"/>
      <c r="N32" s="1"/>
    </row>
    <row r="33" spans="1:14" x14ac:dyDescent="0.3">
      <c r="A33" s="15">
        <v>43979</v>
      </c>
      <c r="B33" s="19"/>
      <c r="C33" s="19"/>
      <c r="D33" s="1"/>
      <c r="F33" s="15">
        <v>44010</v>
      </c>
      <c r="G33" s="1"/>
      <c r="H33" s="19"/>
      <c r="I33" s="19"/>
      <c r="K33" s="15">
        <v>44040</v>
      </c>
      <c r="L33" s="1"/>
      <c r="M33" s="1"/>
      <c r="N33" s="1"/>
    </row>
    <row r="34" spans="1:14" x14ac:dyDescent="0.3">
      <c r="A34" s="15">
        <v>43980</v>
      </c>
      <c r="B34" s="19"/>
      <c r="C34" s="19"/>
      <c r="D34" s="1"/>
      <c r="F34" s="15">
        <v>44011</v>
      </c>
      <c r="G34" s="1"/>
      <c r="H34" s="19"/>
      <c r="I34" s="19"/>
      <c r="K34" s="15">
        <v>44041</v>
      </c>
      <c r="L34" s="1"/>
      <c r="M34" s="1"/>
      <c r="N34" s="1"/>
    </row>
    <row r="35" spans="1:14" x14ac:dyDescent="0.3">
      <c r="A35" s="15">
        <v>43981</v>
      </c>
      <c r="B35" s="19"/>
      <c r="C35" s="19"/>
      <c r="D35" s="1"/>
      <c r="F35" s="15">
        <v>44012</v>
      </c>
      <c r="G35" s="1"/>
      <c r="H35" s="20"/>
      <c r="I35" s="20"/>
      <c r="K35" s="15">
        <v>44042</v>
      </c>
      <c r="L35" s="1"/>
      <c r="M35" s="1"/>
      <c r="N35" s="1"/>
    </row>
    <row r="36" spans="1:14" x14ac:dyDescent="0.3">
      <c r="A36" s="15">
        <v>43982</v>
      </c>
      <c r="B36" s="20"/>
      <c r="C36" s="20"/>
      <c r="D36" s="1"/>
      <c r="K36" s="15">
        <v>44043</v>
      </c>
      <c r="L36" s="1"/>
      <c r="M36" s="1"/>
      <c r="N36" s="1"/>
    </row>
  </sheetData>
  <mergeCells count="12">
    <mergeCell ref="N6:N8"/>
    <mergeCell ref="M6:M16"/>
    <mergeCell ref="L17:N18"/>
    <mergeCell ref="A3:D3"/>
    <mergeCell ref="F3:I3"/>
    <mergeCell ref="K3:N3"/>
    <mergeCell ref="A1:N1"/>
    <mergeCell ref="G6:G20"/>
    <mergeCell ref="B22:B36"/>
    <mergeCell ref="C32:C36"/>
    <mergeCell ref="H6:H35"/>
    <mergeCell ref="I14:I35"/>
  </mergeCell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nb de passagers</vt:lpstr>
      <vt:lpstr>liste de chauffeurs</vt:lpstr>
      <vt:lpstr>carburant 2019</vt:lpstr>
      <vt:lpstr>carburant 2018</vt:lpstr>
      <vt:lpstr>Planning congés des chauffeurs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cp:lastPrinted>2020-04-01T14:23:37Z</cp:lastPrinted>
  <dcterms:created xsi:type="dcterms:W3CDTF">2015-06-05T18:19:34Z</dcterms:created>
  <dcterms:modified xsi:type="dcterms:W3CDTF">2020-04-01T14:24:18Z</dcterms:modified>
</cp:coreProperties>
</file>